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84" i="1"/>
  <c r="H131"/>
  <c r="G131"/>
  <c r="F131"/>
  <c r="E131"/>
  <c r="D131"/>
  <c r="C131"/>
  <c r="E129"/>
  <c r="H109"/>
  <c r="G109"/>
  <c r="F109"/>
  <c r="E109"/>
  <c r="D109"/>
  <c r="C109"/>
  <c r="D98"/>
  <c r="C98"/>
  <c r="E96"/>
  <c r="H93"/>
  <c r="H98" s="1"/>
  <c r="G93"/>
  <c r="G98" s="1"/>
  <c r="F93"/>
  <c r="F98" s="1"/>
  <c r="E93"/>
  <c r="E98" s="1"/>
  <c r="H84"/>
  <c r="G84"/>
  <c r="F84"/>
  <c r="E84"/>
  <c r="C84"/>
  <c r="H72"/>
  <c r="G72"/>
  <c r="F72"/>
  <c r="D72"/>
  <c r="C72"/>
  <c r="E70"/>
  <c r="E72" s="1"/>
  <c r="H62"/>
  <c r="G62"/>
  <c r="F62"/>
  <c r="D62"/>
  <c r="C62"/>
  <c r="E60"/>
  <c r="E62" s="1"/>
  <c r="H49"/>
  <c r="G49"/>
  <c r="F49"/>
  <c r="E49"/>
  <c r="D49"/>
  <c r="C49"/>
  <c r="D36"/>
  <c r="C36"/>
  <c r="E34"/>
  <c r="H31"/>
  <c r="H36" s="1"/>
  <c r="G31"/>
  <c r="G36" s="1"/>
  <c r="F31"/>
  <c r="F36" s="1"/>
  <c r="E31"/>
  <c r="E36" s="1"/>
  <c r="G25"/>
  <c r="D25"/>
  <c r="C25"/>
  <c r="E23"/>
  <c r="H25"/>
  <c r="F25"/>
  <c r="E25"/>
  <c r="I14"/>
  <c r="H14"/>
  <c r="G14"/>
  <c r="F14"/>
  <c r="E14"/>
  <c r="D14"/>
  <c r="C14"/>
  <c r="D133" l="1"/>
</calcChain>
</file>

<file path=xl/sharedStrings.xml><?xml version="1.0" encoding="utf-8"?>
<sst xmlns="http://schemas.openxmlformats.org/spreadsheetml/2006/main" count="245" uniqueCount="81">
  <si>
    <t>Картофельное пюре</t>
  </si>
  <si>
    <t>Обед</t>
  </si>
  <si>
    <t>Меню приготавливаемых блюд</t>
  </si>
  <si>
    <t>Неделя 1</t>
  </si>
  <si>
    <t>День 1</t>
  </si>
  <si>
    <t>вес блюда</t>
  </si>
  <si>
    <t>Пищевые вещества</t>
  </si>
  <si>
    <t>Белки</t>
  </si>
  <si>
    <t>Жиры</t>
  </si>
  <si>
    <t>Угле-  воды</t>
  </si>
  <si>
    <t>Энергетическая ценность</t>
  </si>
  <si>
    <t>№ рецептуры</t>
  </si>
  <si>
    <t>Наименование             блюда</t>
  </si>
  <si>
    <t>Макаронные изделия отварные</t>
  </si>
  <si>
    <t>309/2011</t>
  </si>
  <si>
    <t>Компот из смеси сухофруктов</t>
  </si>
  <si>
    <t>349/2011</t>
  </si>
  <si>
    <t>Итого</t>
  </si>
  <si>
    <t>Возрастная категория: 12 лет и старше</t>
  </si>
  <si>
    <t>103/2011</t>
  </si>
  <si>
    <t>День 2</t>
  </si>
  <si>
    <t>Каша рассыпчатая (гречневая)</t>
  </si>
  <si>
    <t xml:space="preserve"> 246/2011</t>
  </si>
  <si>
    <t>101/2011</t>
  </si>
  <si>
    <t>45/2011</t>
  </si>
  <si>
    <t>День 3</t>
  </si>
  <si>
    <t>291/2011</t>
  </si>
  <si>
    <t>Салат из свеклы отварной</t>
  </si>
  <si>
    <t>52/2011</t>
  </si>
  <si>
    <t>День 4</t>
  </si>
  <si>
    <t>День 5</t>
  </si>
  <si>
    <t>Неделя 2</t>
  </si>
  <si>
    <t>День 6</t>
  </si>
  <si>
    <t>День 7</t>
  </si>
  <si>
    <t>279/2011</t>
  </si>
  <si>
    <t>Напиток апельсиновый</t>
  </si>
  <si>
    <t>347/2011</t>
  </si>
  <si>
    <t>День 8</t>
  </si>
  <si>
    <t>День 9</t>
  </si>
  <si>
    <t>День 10</t>
  </si>
  <si>
    <t>50/2011</t>
  </si>
  <si>
    <t>Плов из птицы (100/160)</t>
  </si>
  <si>
    <t>Суп картофельный с мясными фрикадельками 250/20</t>
  </si>
  <si>
    <t>104/2011</t>
  </si>
  <si>
    <t>82/2011</t>
  </si>
  <si>
    <t>Каша вязкая из бобовых (горох) 200/10</t>
  </si>
  <si>
    <t>197/2011</t>
  </si>
  <si>
    <t>268/2011</t>
  </si>
  <si>
    <t>102/2011</t>
  </si>
  <si>
    <t>128/2011</t>
  </si>
  <si>
    <t>Птица запеченая</t>
  </si>
  <si>
    <t>293/2011</t>
  </si>
  <si>
    <t>Суп картофельный с клецками с мясом курицы 250/25</t>
  </si>
  <si>
    <t>Хлеб пшеничный,  ржано-пшеничный</t>
  </si>
  <si>
    <t>105/2011</t>
  </si>
  <si>
    <t>Суп картофельный с макаронными изделиями с мясом курицы</t>
  </si>
  <si>
    <t>Суп картофельный с крупой с мясом курицы (рис)</t>
  </si>
  <si>
    <t>Суп картофельный с крупой с мясом курицы (пшено)</t>
  </si>
  <si>
    <t>96/2011</t>
  </si>
  <si>
    <t>Щи из свежей  капусты и картофелем со сметаной</t>
  </si>
  <si>
    <t>88/2011</t>
  </si>
  <si>
    <t>Углеводы</t>
  </si>
  <si>
    <t>376/2011</t>
  </si>
  <si>
    <t>Чай с сахаром</t>
  </si>
  <si>
    <t>Суп картофельный с бобовыми (горох) с мясом курицы</t>
  </si>
  <si>
    <t>108,109/2011</t>
  </si>
  <si>
    <t>Суп с  рыбными консервами и крупой (пшеничка)</t>
  </si>
  <si>
    <t>171/2011</t>
  </si>
  <si>
    <t xml:space="preserve">Итого </t>
  </si>
  <si>
    <t xml:space="preserve"> Меню составлено по сборнику рецептур на продукцию для обучающихся во всех образовательных учреждениях Под ред. Могильного, В.А.Тутельяна : ДеЛипринг 2011г  </t>
  </si>
  <si>
    <t>Салат из белокочанной капусты  с морковью ( с термообработкой)</t>
  </si>
  <si>
    <t>Салат из моркови с луком ( с термообработкой)</t>
  </si>
  <si>
    <t>Борщ с капустой и картофелем со сметаной с мясом говядины</t>
  </si>
  <si>
    <t>Рассольник ленинградский с мясом говядины</t>
  </si>
  <si>
    <t>Гуляш из отварной говядины 100/50</t>
  </si>
  <si>
    <t>Котлета из мяса  курицы и говядины</t>
  </si>
  <si>
    <t>Гуляш из отварной курицы 100/50</t>
  </si>
  <si>
    <t xml:space="preserve">Тефтели из говядины с рисом </t>
  </si>
  <si>
    <t>Средняя стоимость обеда</t>
  </si>
  <si>
    <t>Цена блюда</t>
  </si>
  <si>
    <t>Утверждаю  Директор МБОУ СОШ №1 Имени ПИ Чиркина  Денисова СА  ______________01.01.2025г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</si>
</sst>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 wrapText="1"/>
    </xf>
    <xf numFmtId="0" fontId="4" fillId="0" borderId="0" xfId="0" applyFont="1"/>
    <xf numFmtId="0" fontId="4" fillId="0" borderId="0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/>
    <xf numFmtId="0" fontId="2" fillId="0" borderId="4" xfId="0" applyFont="1" applyBorder="1" applyAlignment="1">
      <alignment wrapText="1"/>
    </xf>
    <xf numFmtId="0" fontId="3" fillId="0" borderId="4" xfId="0" applyFont="1" applyBorder="1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4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3" xfId="0" applyBorder="1" applyAlignment="1"/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64"/>
  <sheetViews>
    <sheetView tabSelected="1" topLeftCell="A43" zoomScale="110" zoomScaleNormal="110" workbookViewId="0">
      <selection activeCell="L55" sqref="L55"/>
    </sheetView>
  </sheetViews>
  <sheetFormatPr defaultRowHeight="14.4"/>
  <cols>
    <col min="2" max="2" width="18.33203125" customWidth="1"/>
    <col min="3" max="4" width="7.88671875" customWidth="1"/>
    <col min="5" max="5" width="8.33203125" customWidth="1"/>
    <col min="6" max="6" width="8" customWidth="1"/>
    <col min="12" max="22" width="8.88671875" style="1"/>
  </cols>
  <sheetData>
    <row r="1" spans="1:9" ht="25.5" customHeight="1">
      <c r="A1" s="60" t="s">
        <v>80</v>
      </c>
      <c r="B1" s="61"/>
      <c r="C1" s="61"/>
      <c r="D1" s="61"/>
      <c r="E1" s="61"/>
      <c r="F1" s="61"/>
      <c r="I1" s="25"/>
    </row>
    <row r="2" spans="1:9">
      <c r="A2" s="61"/>
      <c r="B2" s="61"/>
      <c r="C2" s="61"/>
      <c r="D2" s="61"/>
      <c r="E2" s="61"/>
      <c r="F2" s="61"/>
      <c r="I2" s="26"/>
    </row>
    <row r="3" spans="1:9" ht="25.8">
      <c r="A3" s="9"/>
      <c r="B3" s="63" t="s">
        <v>2</v>
      </c>
      <c r="C3" s="63"/>
      <c r="D3" s="63"/>
      <c r="E3" s="63"/>
      <c r="F3" s="63"/>
      <c r="G3" s="63"/>
      <c r="H3" s="63"/>
    </row>
    <row r="4" spans="1:9" ht="15.75" customHeight="1">
      <c r="A4" s="61" t="s">
        <v>18</v>
      </c>
      <c r="B4" s="61"/>
      <c r="C4" s="61"/>
      <c r="D4" s="34"/>
    </row>
    <row r="5" spans="1:9" ht="18" customHeight="1">
      <c r="A5" s="61"/>
      <c r="B5" s="61"/>
      <c r="C5" s="61"/>
      <c r="D5" s="34"/>
    </row>
    <row r="6" spans="1:9" ht="15" customHeight="1">
      <c r="A6" s="64" t="s">
        <v>3</v>
      </c>
      <c r="B6" s="65"/>
      <c r="C6" s="2" t="s">
        <v>4</v>
      </c>
      <c r="D6" s="2"/>
      <c r="E6" s="2" t="s">
        <v>1</v>
      </c>
      <c r="F6" s="2"/>
      <c r="G6" s="2"/>
      <c r="H6" s="2"/>
      <c r="I6" s="17"/>
    </row>
    <row r="7" spans="1:9" ht="15" customHeight="1">
      <c r="A7" s="48" t="s">
        <v>12</v>
      </c>
      <c r="B7" s="48"/>
      <c r="C7" s="48" t="s">
        <v>5</v>
      </c>
      <c r="D7" s="48" t="s">
        <v>79</v>
      </c>
      <c r="E7" s="66" t="s">
        <v>6</v>
      </c>
      <c r="F7" s="66"/>
      <c r="G7" s="66"/>
      <c r="H7" s="48" t="s">
        <v>10</v>
      </c>
      <c r="I7" s="48" t="s">
        <v>11</v>
      </c>
    </row>
    <row r="8" spans="1:9" ht="24.75" customHeight="1">
      <c r="A8" s="48"/>
      <c r="B8" s="48"/>
      <c r="C8" s="48"/>
      <c r="D8" s="48"/>
      <c r="E8" s="35" t="s">
        <v>7</v>
      </c>
      <c r="F8" s="35" t="s">
        <v>8</v>
      </c>
      <c r="G8" s="33" t="s">
        <v>61</v>
      </c>
      <c r="H8" s="48"/>
      <c r="I8" s="48"/>
    </row>
    <row r="9" spans="1:9" ht="32.4" customHeight="1">
      <c r="A9" s="46" t="s">
        <v>73</v>
      </c>
      <c r="B9" s="47"/>
      <c r="C9" s="15">
        <v>250</v>
      </c>
      <c r="D9" s="15">
        <v>23.84</v>
      </c>
      <c r="E9" s="15">
        <v>2.7</v>
      </c>
      <c r="F9" s="15">
        <v>7.2</v>
      </c>
      <c r="G9" s="15">
        <v>13.35</v>
      </c>
      <c r="H9" s="15">
        <v>144.9</v>
      </c>
      <c r="I9" s="15" t="s">
        <v>58</v>
      </c>
    </row>
    <row r="10" spans="1:9" ht="26.4" customHeight="1">
      <c r="A10" s="53" t="s">
        <v>41</v>
      </c>
      <c r="B10" s="54"/>
      <c r="C10" s="15">
        <v>260</v>
      </c>
      <c r="D10" s="15">
        <v>64</v>
      </c>
      <c r="E10" s="15">
        <v>25.38</v>
      </c>
      <c r="F10" s="15">
        <v>21.25</v>
      </c>
      <c r="G10" s="15">
        <v>44.61</v>
      </c>
      <c r="H10" s="15">
        <v>471.25</v>
      </c>
      <c r="I10" s="15" t="s">
        <v>26</v>
      </c>
    </row>
    <row r="11" spans="1:9" ht="46.2" customHeight="1">
      <c r="A11" s="53" t="s">
        <v>70</v>
      </c>
      <c r="B11" s="53"/>
      <c r="C11" s="15">
        <v>100</v>
      </c>
      <c r="D11" s="15">
        <v>6.5</v>
      </c>
      <c r="E11" s="15">
        <v>1.41</v>
      </c>
      <c r="F11" s="15">
        <v>5.08</v>
      </c>
      <c r="G11" s="15">
        <v>9.02</v>
      </c>
      <c r="H11" s="15">
        <v>87.4</v>
      </c>
      <c r="I11" s="15" t="s">
        <v>24</v>
      </c>
    </row>
    <row r="12" spans="1:9" ht="29.25" customHeight="1">
      <c r="A12" s="46" t="s">
        <v>63</v>
      </c>
      <c r="B12" s="49"/>
      <c r="C12" s="15">
        <v>200</v>
      </c>
      <c r="D12" s="15">
        <v>1.57</v>
      </c>
      <c r="E12" s="15">
        <v>0.2</v>
      </c>
      <c r="F12" s="15">
        <v>0</v>
      </c>
      <c r="G12" s="15">
        <v>14</v>
      </c>
      <c r="H12" s="15">
        <v>28</v>
      </c>
      <c r="I12" s="15" t="s">
        <v>62</v>
      </c>
    </row>
    <row r="13" spans="1:9" ht="34.200000000000003" customHeight="1">
      <c r="A13" s="46" t="s">
        <v>53</v>
      </c>
      <c r="B13" s="49"/>
      <c r="C13" s="15">
        <v>80</v>
      </c>
      <c r="D13" s="15">
        <v>6.5</v>
      </c>
      <c r="E13" s="15">
        <v>6.48</v>
      </c>
      <c r="F13" s="15">
        <v>0.8</v>
      </c>
      <c r="G13" s="15">
        <v>39.04</v>
      </c>
      <c r="H13" s="15">
        <v>193</v>
      </c>
      <c r="I13" s="15"/>
    </row>
    <row r="14" spans="1:9" ht="29.25" customHeight="1">
      <c r="A14" s="56" t="s">
        <v>68</v>
      </c>
      <c r="B14" s="57"/>
      <c r="C14" s="4">
        <f>SUM(C9:C13)</f>
        <v>890</v>
      </c>
      <c r="D14" s="4">
        <f>SUM(D9:D13)</f>
        <v>102.41</v>
      </c>
      <c r="E14" s="4">
        <f>SUM(E9:E12)</f>
        <v>29.689999999999998</v>
      </c>
      <c r="F14" s="4">
        <f>SUM(F9:F13)</f>
        <v>34.33</v>
      </c>
      <c r="G14" s="4">
        <f>SUM(G9:G12)</f>
        <v>80.98</v>
      </c>
      <c r="H14" s="4">
        <f>SUM(H9:H13)</f>
        <v>924.55</v>
      </c>
      <c r="I14" s="4">
        <f>2720/100*35</f>
        <v>952</v>
      </c>
    </row>
    <row r="15" spans="1:9">
      <c r="A15" s="18"/>
      <c r="B15" s="19"/>
      <c r="C15" s="20"/>
      <c r="D15" s="20"/>
      <c r="E15" s="20"/>
      <c r="F15" s="20"/>
      <c r="G15" s="20"/>
      <c r="H15" s="20"/>
      <c r="I15" s="20"/>
    </row>
    <row r="16" spans="1:9">
      <c r="A16" s="64" t="s">
        <v>3</v>
      </c>
      <c r="B16" s="65"/>
      <c r="C16" s="2" t="s">
        <v>20</v>
      </c>
      <c r="D16" s="2"/>
      <c r="E16" s="2"/>
      <c r="F16" s="2" t="s">
        <v>1</v>
      </c>
      <c r="G16" s="2"/>
      <c r="H16" s="2"/>
      <c r="I16" s="2"/>
    </row>
    <row r="17" spans="1:21" ht="15" customHeight="1">
      <c r="A17" s="48" t="s">
        <v>12</v>
      </c>
      <c r="B17" s="48"/>
      <c r="C17" s="48" t="s">
        <v>5</v>
      </c>
      <c r="D17" s="48" t="s">
        <v>79</v>
      </c>
      <c r="E17" s="66" t="s">
        <v>6</v>
      </c>
      <c r="F17" s="66"/>
      <c r="G17" s="66"/>
      <c r="H17" s="48" t="s">
        <v>10</v>
      </c>
      <c r="I17" s="48" t="s">
        <v>11</v>
      </c>
    </row>
    <row r="18" spans="1:21" ht="22.95" customHeight="1">
      <c r="A18" s="48"/>
      <c r="B18" s="48"/>
      <c r="C18" s="48"/>
      <c r="D18" s="48"/>
      <c r="E18" s="35" t="s">
        <v>7</v>
      </c>
      <c r="F18" s="35" t="s">
        <v>8</v>
      </c>
      <c r="G18" s="33" t="s">
        <v>9</v>
      </c>
      <c r="H18" s="48"/>
      <c r="I18" s="48"/>
    </row>
    <row r="19" spans="1:21" ht="28.95" customHeight="1">
      <c r="A19" s="67" t="s">
        <v>66</v>
      </c>
      <c r="B19" s="68"/>
      <c r="C19" s="36">
        <v>270</v>
      </c>
      <c r="D19" s="36">
        <v>19.53</v>
      </c>
      <c r="E19" s="37">
        <v>2.68</v>
      </c>
      <c r="F19" s="37">
        <v>2.8</v>
      </c>
      <c r="G19" s="36">
        <v>17.14</v>
      </c>
      <c r="H19" s="36">
        <v>104.5</v>
      </c>
      <c r="I19" s="36" t="s">
        <v>54</v>
      </c>
    </row>
    <row r="20" spans="1:21" ht="25.2" customHeight="1">
      <c r="A20" s="53" t="s">
        <v>13</v>
      </c>
      <c r="B20" s="54"/>
      <c r="C20" s="15">
        <v>200</v>
      </c>
      <c r="D20" s="15">
        <v>13.04</v>
      </c>
      <c r="E20" s="15">
        <v>17.54</v>
      </c>
      <c r="F20" s="15">
        <v>18.7</v>
      </c>
      <c r="G20" s="15">
        <v>115.86</v>
      </c>
      <c r="H20" s="15">
        <v>237.02</v>
      </c>
      <c r="I20" s="15" t="s">
        <v>14</v>
      </c>
    </row>
    <row r="21" spans="1:21" ht="30.75" customHeight="1">
      <c r="A21" s="46" t="s">
        <v>75</v>
      </c>
      <c r="B21" s="55"/>
      <c r="C21" s="15">
        <v>100</v>
      </c>
      <c r="D21" s="15">
        <v>49.31</v>
      </c>
      <c r="E21" s="15">
        <v>15.55</v>
      </c>
      <c r="F21" s="15">
        <v>11.55</v>
      </c>
      <c r="G21" s="15">
        <v>15.7</v>
      </c>
      <c r="H21" s="15">
        <v>228.75</v>
      </c>
      <c r="I21" s="15" t="s">
        <v>47</v>
      </c>
    </row>
    <row r="22" spans="1:21" ht="25.5" customHeight="1">
      <c r="A22" s="53" t="s">
        <v>71</v>
      </c>
      <c r="B22" s="54"/>
      <c r="C22" s="15">
        <v>100</v>
      </c>
      <c r="D22" s="15">
        <v>7.72</v>
      </c>
      <c r="E22" s="15">
        <v>8.2899999999999991</v>
      </c>
      <c r="F22" s="15">
        <v>6.8</v>
      </c>
      <c r="G22" s="15">
        <v>24.73</v>
      </c>
      <c r="H22" s="15">
        <v>187.24</v>
      </c>
      <c r="I22" s="15" t="s">
        <v>40</v>
      </c>
      <c r="M22" s="73"/>
      <c r="N22" s="74"/>
      <c r="O22" s="27"/>
      <c r="P22" s="27"/>
      <c r="Q22" s="27"/>
      <c r="R22" s="27"/>
      <c r="S22" s="27"/>
      <c r="T22" s="27"/>
      <c r="U22" s="27"/>
    </row>
    <row r="23" spans="1:21" ht="25.5" customHeight="1">
      <c r="A23" s="53" t="s">
        <v>35</v>
      </c>
      <c r="B23" s="54"/>
      <c r="C23" s="15">
        <v>200</v>
      </c>
      <c r="D23" s="15">
        <v>6.44</v>
      </c>
      <c r="E23" s="15">
        <f>0.04</f>
        <v>0.04</v>
      </c>
      <c r="F23" s="15">
        <v>0</v>
      </c>
      <c r="G23" s="15">
        <v>24.76</v>
      </c>
      <c r="H23" s="21">
        <v>94.2</v>
      </c>
      <c r="I23" s="15" t="s">
        <v>36</v>
      </c>
    </row>
    <row r="24" spans="1:21" ht="30" customHeight="1">
      <c r="A24" s="46" t="s">
        <v>53</v>
      </c>
      <c r="B24" s="49"/>
      <c r="C24" s="15">
        <v>80</v>
      </c>
      <c r="D24" s="15">
        <v>6.5</v>
      </c>
      <c r="E24" s="15">
        <v>6.48</v>
      </c>
      <c r="F24" s="15">
        <v>0.8</v>
      </c>
      <c r="G24" s="15">
        <v>39.04</v>
      </c>
      <c r="H24" s="15">
        <v>193</v>
      </c>
      <c r="I24" s="15"/>
    </row>
    <row r="25" spans="1:21" ht="29.25" customHeight="1">
      <c r="A25" s="56" t="s">
        <v>17</v>
      </c>
      <c r="B25" s="57"/>
      <c r="C25" s="4">
        <f>SUM(C19:C24)</f>
        <v>950</v>
      </c>
      <c r="D25" s="4">
        <f>SUM(D19:D24)</f>
        <v>102.53999999999999</v>
      </c>
      <c r="E25" s="4">
        <f t="shared" ref="E25:G25" si="0">SUM(E19:E24)</f>
        <v>50.58</v>
      </c>
      <c r="F25" s="4">
        <f t="shared" si="0"/>
        <v>40.649999999999991</v>
      </c>
      <c r="G25" s="4">
        <f t="shared" si="0"/>
        <v>237.22999999999996</v>
      </c>
      <c r="H25" s="4">
        <f>SUM(H19:H24)</f>
        <v>1044.71</v>
      </c>
      <c r="I25" s="4"/>
    </row>
    <row r="26" spans="1:21">
      <c r="A26" s="18"/>
      <c r="B26" s="19"/>
      <c r="C26" s="20"/>
      <c r="D26" s="20"/>
      <c r="E26" s="20"/>
      <c r="F26" s="20"/>
      <c r="G26" s="20"/>
      <c r="H26" s="20"/>
      <c r="I26" s="20"/>
    </row>
    <row r="27" spans="1:21">
      <c r="A27" s="50" t="s">
        <v>3</v>
      </c>
      <c r="B27" s="58"/>
      <c r="C27" s="2" t="s">
        <v>25</v>
      </c>
      <c r="D27" s="2"/>
      <c r="E27" s="2"/>
      <c r="F27" s="2" t="s">
        <v>1</v>
      </c>
      <c r="G27" s="2"/>
      <c r="H27" s="2"/>
      <c r="I27" s="2"/>
    </row>
    <row r="28" spans="1:21" ht="15" customHeight="1">
      <c r="A28" s="52" t="s">
        <v>12</v>
      </c>
      <c r="B28" s="52"/>
      <c r="C28" s="52" t="s">
        <v>5</v>
      </c>
      <c r="D28" s="52" t="s">
        <v>79</v>
      </c>
      <c r="E28" s="59" t="s">
        <v>6</v>
      </c>
      <c r="F28" s="59"/>
      <c r="G28" s="59"/>
      <c r="H28" s="52" t="s">
        <v>10</v>
      </c>
      <c r="I28" s="52" t="s">
        <v>11</v>
      </c>
    </row>
    <row r="29" spans="1:21" ht="15" customHeight="1">
      <c r="A29" s="52"/>
      <c r="B29" s="52"/>
      <c r="C29" s="52"/>
      <c r="D29" s="52"/>
      <c r="E29" s="37" t="s">
        <v>7</v>
      </c>
      <c r="F29" s="37" t="s">
        <v>8</v>
      </c>
      <c r="G29" s="36" t="s">
        <v>9</v>
      </c>
      <c r="H29" s="52"/>
      <c r="I29" s="52"/>
    </row>
    <row r="30" spans="1:21" ht="28.95" customHeight="1">
      <c r="A30" s="42" t="s">
        <v>57</v>
      </c>
      <c r="B30" s="43"/>
      <c r="C30" s="15">
        <v>250</v>
      </c>
      <c r="D30" s="15">
        <v>12.63</v>
      </c>
      <c r="E30" s="15">
        <v>2.1800000000000002</v>
      </c>
      <c r="F30" s="15">
        <v>2.84</v>
      </c>
      <c r="G30" s="15">
        <v>14.29</v>
      </c>
      <c r="H30" s="21">
        <v>91.5</v>
      </c>
      <c r="I30" s="15" t="s">
        <v>23</v>
      </c>
    </row>
    <row r="31" spans="1:21" ht="28.95" customHeight="1">
      <c r="A31" s="53" t="s">
        <v>21</v>
      </c>
      <c r="B31" s="54"/>
      <c r="C31" s="15">
        <v>200</v>
      </c>
      <c r="D31" s="15">
        <v>9.7899999999999991</v>
      </c>
      <c r="E31" s="15">
        <f>5.75*2</f>
        <v>11.5</v>
      </c>
      <c r="F31" s="15">
        <f>4.06*2</f>
        <v>8.1199999999999992</v>
      </c>
      <c r="G31" s="15">
        <f>25.76*2</f>
        <v>51.52</v>
      </c>
      <c r="H31" s="15">
        <f>162.5*2</f>
        <v>325</v>
      </c>
      <c r="I31" s="15" t="s">
        <v>67</v>
      </c>
    </row>
    <row r="32" spans="1:21" ht="30" customHeight="1">
      <c r="A32" s="53" t="s">
        <v>74</v>
      </c>
      <c r="B32" s="54"/>
      <c r="C32" s="15">
        <v>150</v>
      </c>
      <c r="D32" s="15">
        <v>63.51</v>
      </c>
      <c r="E32" s="15">
        <v>15.68</v>
      </c>
      <c r="F32" s="15">
        <v>16.23</v>
      </c>
      <c r="G32" s="15">
        <v>5.01</v>
      </c>
      <c r="H32" s="15">
        <v>227.81</v>
      </c>
      <c r="I32" s="15" t="s">
        <v>22</v>
      </c>
    </row>
    <row r="33" spans="1:11" ht="27" customHeight="1">
      <c r="A33" s="53" t="s">
        <v>27</v>
      </c>
      <c r="B33" s="54"/>
      <c r="C33" s="15">
        <v>100</v>
      </c>
      <c r="D33" s="15">
        <v>7.38</v>
      </c>
      <c r="E33" s="15">
        <v>1.43</v>
      </c>
      <c r="F33" s="15">
        <v>6.09</v>
      </c>
      <c r="G33" s="15">
        <v>8.36</v>
      </c>
      <c r="H33" s="15">
        <v>93.9</v>
      </c>
      <c r="I33" s="15" t="s">
        <v>28</v>
      </c>
      <c r="K33" s="20"/>
    </row>
    <row r="34" spans="1:11" ht="30" customHeight="1">
      <c r="A34" s="53" t="s">
        <v>15</v>
      </c>
      <c r="B34" s="54"/>
      <c r="C34" s="15">
        <v>200</v>
      </c>
      <c r="D34" s="15">
        <v>4.32</v>
      </c>
      <c r="E34" s="15">
        <f>0.04</f>
        <v>0.04</v>
      </c>
      <c r="F34" s="15">
        <v>0</v>
      </c>
      <c r="G34" s="15">
        <v>24.76</v>
      </c>
      <c r="H34" s="15">
        <v>94.2</v>
      </c>
      <c r="I34" s="15" t="s">
        <v>16</v>
      </c>
      <c r="K34" s="69"/>
    </row>
    <row r="35" spans="1:11" ht="29.4" customHeight="1">
      <c r="A35" s="70" t="s">
        <v>53</v>
      </c>
      <c r="B35" s="71"/>
      <c r="C35" s="3">
        <v>80</v>
      </c>
      <c r="D35" s="3">
        <v>6.5</v>
      </c>
      <c r="E35" s="3">
        <v>6.48</v>
      </c>
      <c r="F35" s="3">
        <v>0.8</v>
      </c>
      <c r="G35" s="3">
        <v>39.04</v>
      </c>
      <c r="H35" s="3">
        <v>193</v>
      </c>
      <c r="I35" s="3"/>
      <c r="K35" s="69"/>
    </row>
    <row r="36" spans="1:11" ht="14.4" customHeight="1">
      <c r="A36" s="56" t="s">
        <v>17</v>
      </c>
      <c r="B36" s="57"/>
      <c r="C36" s="4">
        <f>SUM(C30:C35)</f>
        <v>980</v>
      </c>
      <c r="D36" s="4">
        <f>SUM(D30:D35)</f>
        <v>104.13</v>
      </c>
      <c r="E36" s="4">
        <f t="shared" ref="E36:H36" si="1">SUM(E30:E35)</f>
        <v>37.31</v>
      </c>
      <c r="F36" s="4">
        <f t="shared" si="1"/>
        <v>34.08</v>
      </c>
      <c r="G36" s="4">
        <f t="shared" si="1"/>
        <v>142.98000000000002</v>
      </c>
      <c r="H36" s="4">
        <f t="shared" si="1"/>
        <v>1025.4099999999999</v>
      </c>
      <c r="I36" s="4"/>
      <c r="K36" s="14"/>
    </row>
    <row r="37" spans="1:11">
      <c r="A37" s="28"/>
      <c r="B37" s="29"/>
      <c r="C37" s="20"/>
      <c r="D37" s="20"/>
      <c r="E37" s="20"/>
      <c r="F37" s="20"/>
      <c r="G37" s="20"/>
      <c r="H37" s="20"/>
      <c r="I37" s="20"/>
      <c r="K37" s="27"/>
    </row>
    <row r="38" spans="1:11">
      <c r="A38" s="28"/>
      <c r="B38" s="29"/>
      <c r="C38" s="20"/>
      <c r="D38" s="20"/>
      <c r="E38" s="20"/>
      <c r="F38" s="20"/>
      <c r="G38" s="20"/>
      <c r="H38" s="20"/>
      <c r="I38" s="20"/>
      <c r="K38" s="27"/>
    </row>
    <row r="39" spans="1:11">
      <c r="A39" s="18"/>
      <c r="B39" s="19"/>
      <c r="C39" s="20"/>
      <c r="D39" s="20"/>
      <c r="E39" s="20"/>
      <c r="F39" s="20"/>
      <c r="G39" s="20"/>
      <c r="H39" s="20"/>
      <c r="I39" s="20"/>
      <c r="K39" s="27"/>
    </row>
    <row r="40" spans="1:11">
      <c r="A40" s="50" t="s">
        <v>3</v>
      </c>
      <c r="B40" s="51"/>
      <c r="C40" s="2" t="s">
        <v>29</v>
      </c>
      <c r="D40" s="2"/>
      <c r="E40" s="2"/>
      <c r="F40" s="2" t="s">
        <v>1</v>
      </c>
      <c r="G40" s="2"/>
      <c r="H40" s="2"/>
      <c r="I40" s="2"/>
      <c r="K40" s="27"/>
    </row>
    <row r="41" spans="1:11" ht="15" customHeight="1">
      <c r="A41" s="48" t="s">
        <v>12</v>
      </c>
      <c r="B41" s="48"/>
      <c r="C41" s="48" t="s">
        <v>5</v>
      </c>
      <c r="D41" s="48" t="s">
        <v>79</v>
      </c>
      <c r="E41" s="66" t="s">
        <v>6</v>
      </c>
      <c r="F41" s="66"/>
      <c r="G41" s="66"/>
      <c r="H41" s="48" t="s">
        <v>10</v>
      </c>
      <c r="I41" s="48" t="s">
        <v>11</v>
      </c>
      <c r="K41" s="27"/>
    </row>
    <row r="42" spans="1:11" ht="15" customHeight="1">
      <c r="A42" s="48"/>
      <c r="B42" s="48"/>
      <c r="C42" s="48"/>
      <c r="D42" s="48"/>
      <c r="E42" s="35" t="s">
        <v>7</v>
      </c>
      <c r="F42" s="35" t="s">
        <v>8</v>
      </c>
      <c r="G42" s="33" t="s">
        <v>9</v>
      </c>
      <c r="H42" s="48"/>
      <c r="I42" s="48"/>
      <c r="K42" s="27"/>
    </row>
    <row r="43" spans="1:11" ht="30" customHeight="1">
      <c r="A43" s="42" t="s">
        <v>56</v>
      </c>
      <c r="B43" s="43"/>
      <c r="C43" s="40">
        <v>250</v>
      </c>
      <c r="D43" s="40">
        <v>13.02</v>
      </c>
      <c r="E43" s="41">
        <v>1.98</v>
      </c>
      <c r="F43" s="41">
        <v>2.74</v>
      </c>
      <c r="G43" s="40">
        <v>14.58</v>
      </c>
      <c r="H43" s="40">
        <v>90.75</v>
      </c>
      <c r="I43" s="40" t="s">
        <v>23</v>
      </c>
      <c r="K43" s="20"/>
    </row>
    <row r="44" spans="1:11" ht="30" customHeight="1">
      <c r="A44" s="44" t="s">
        <v>0</v>
      </c>
      <c r="B44" s="45"/>
      <c r="C44" s="3">
        <v>200</v>
      </c>
      <c r="D44" s="3">
        <v>25.64</v>
      </c>
      <c r="E44" s="3">
        <v>7.2</v>
      </c>
      <c r="F44" s="3">
        <v>8.1999999999999993</v>
      </c>
      <c r="G44" s="3">
        <v>22.88</v>
      </c>
      <c r="H44" s="3">
        <v>271.36</v>
      </c>
      <c r="I44" s="3" t="s">
        <v>49</v>
      </c>
      <c r="K44" s="1"/>
    </row>
    <row r="45" spans="1:11" ht="21" customHeight="1">
      <c r="A45" s="53" t="s">
        <v>50</v>
      </c>
      <c r="B45" s="54"/>
      <c r="C45" s="15">
        <v>100</v>
      </c>
      <c r="D45" s="15">
        <v>56.71</v>
      </c>
      <c r="E45" s="15">
        <v>22.06</v>
      </c>
      <c r="F45" s="15">
        <v>18.23</v>
      </c>
      <c r="G45" s="15">
        <v>5.88</v>
      </c>
      <c r="H45" s="15">
        <v>276.25</v>
      </c>
      <c r="I45" s="15" t="s">
        <v>51</v>
      </c>
      <c r="K45" s="1"/>
    </row>
    <row r="46" spans="1:11" ht="40.950000000000003" customHeight="1">
      <c r="A46" s="53" t="s">
        <v>70</v>
      </c>
      <c r="B46" s="53"/>
      <c r="C46" s="15">
        <v>100</v>
      </c>
      <c r="D46" s="15">
        <v>6.5</v>
      </c>
      <c r="E46" s="15">
        <v>1.41</v>
      </c>
      <c r="F46" s="15">
        <v>5.08</v>
      </c>
      <c r="G46" s="15">
        <v>9.02</v>
      </c>
      <c r="H46" s="15">
        <v>87.4</v>
      </c>
      <c r="I46" s="15" t="s">
        <v>24</v>
      </c>
      <c r="K46" s="1"/>
    </row>
    <row r="47" spans="1:11" ht="32.4" customHeight="1">
      <c r="A47" s="46" t="s">
        <v>63</v>
      </c>
      <c r="B47" s="47"/>
      <c r="C47" s="15">
        <v>200</v>
      </c>
      <c r="D47" s="15">
        <v>1.57</v>
      </c>
      <c r="E47" s="15">
        <v>0.2</v>
      </c>
      <c r="F47" s="15">
        <v>0</v>
      </c>
      <c r="G47" s="15">
        <v>14</v>
      </c>
      <c r="H47" s="15">
        <v>28</v>
      </c>
      <c r="I47" s="15" t="s">
        <v>62</v>
      </c>
    </row>
    <row r="48" spans="1:11" ht="28.5" customHeight="1">
      <c r="A48" s="46" t="s">
        <v>53</v>
      </c>
      <c r="B48" s="49"/>
      <c r="C48" s="15">
        <v>80</v>
      </c>
      <c r="D48" s="15">
        <v>6.5</v>
      </c>
      <c r="E48" s="15">
        <v>6.48</v>
      </c>
      <c r="F48" s="15">
        <v>0.8</v>
      </c>
      <c r="G48" s="15">
        <v>39.04</v>
      </c>
      <c r="H48" s="15">
        <v>193</v>
      </c>
      <c r="I48" s="15"/>
    </row>
    <row r="49" spans="1:22" ht="14.4" customHeight="1">
      <c r="A49" s="56" t="s">
        <v>17</v>
      </c>
      <c r="B49" s="57"/>
      <c r="C49" s="4">
        <f>SUM(C43:C48)</f>
        <v>930</v>
      </c>
      <c r="D49" s="4">
        <f>SUM(D43:D48)</f>
        <v>109.94</v>
      </c>
      <c r="E49" s="4">
        <f t="shared" ref="E49:H49" si="2">SUM(E43:E48)</f>
        <v>39.33</v>
      </c>
      <c r="F49" s="4">
        <f t="shared" si="2"/>
        <v>35.049999999999997</v>
      </c>
      <c r="G49" s="4">
        <f t="shared" si="2"/>
        <v>105.4</v>
      </c>
      <c r="H49" s="4">
        <f t="shared" si="2"/>
        <v>946.76</v>
      </c>
      <c r="I49" s="4"/>
    </row>
    <row r="50" spans="1:22" ht="28.5" customHeight="1">
      <c r="A50" s="56"/>
      <c r="B50" s="57"/>
      <c r="C50" s="4"/>
      <c r="D50" s="4"/>
      <c r="E50" s="4"/>
      <c r="F50" s="4"/>
      <c r="G50" s="4"/>
      <c r="H50" s="4"/>
      <c r="I50" s="4"/>
      <c r="N50" s="42" t="s">
        <v>59</v>
      </c>
      <c r="O50" s="43"/>
      <c r="P50" s="40">
        <v>250</v>
      </c>
      <c r="Q50" s="40">
        <v>30.61</v>
      </c>
      <c r="R50" s="41">
        <v>6.37</v>
      </c>
      <c r="S50" s="41">
        <v>10.06</v>
      </c>
      <c r="T50" s="40">
        <v>8.26</v>
      </c>
      <c r="U50" s="40">
        <v>287.3</v>
      </c>
      <c r="V50" s="40" t="s">
        <v>60</v>
      </c>
    </row>
    <row r="51" spans="1:22">
      <c r="A51" s="28"/>
      <c r="B51" s="29"/>
      <c r="C51" s="20"/>
      <c r="D51" s="20"/>
      <c r="E51" s="20"/>
      <c r="F51" s="20"/>
      <c r="G51" s="20"/>
      <c r="H51" s="20"/>
      <c r="I51" s="20"/>
    </row>
    <row r="52" spans="1:22">
      <c r="A52" s="18"/>
      <c r="B52" s="19"/>
      <c r="C52" s="20"/>
      <c r="D52" s="20"/>
      <c r="E52" s="20"/>
      <c r="F52" s="20"/>
      <c r="G52" s="20"/>
      <c r="H52" s="20"/>
      <c r="I52" s="20"/>
    </row>
    <row r="53" spans="1:22">
      <c r="A53" s="50" t="s">
        <v>3</v>
      </c>
      <c r="B53" s="51"/>
      <c r="C53" s="2" t="s">
        <v>30</v>
      </c>
      <c r="D53" s="2"/>
      <c r="E53" s="2"/>
      <c r="F53" s="2" t="s">
        <v>1</v>
      </c>
      <c r="G53" s="2"/>
      <c r="H53" s="2"/>
      <c r="I53" s="2"/>
    </row>
    <row r="54" spans="1:22" ht="15" customHeight="1">
      <c r="A54" s="48" t="s">
        <v>12</v>
      </c>
      <c r="B54" s="48"/>
      <c r="C54" s="48" t="s">
        <v>5</v>
      </c>
      <c r="D54" s="48" t="s">
        <v>79</v>
      </c>
      <c r="E54" s="66" t="s">
        <v>6</v>
      </c>
      <c r="F54" s="66"/>
      <c r="G54" s="66"/>
      <c r="H54" s="48" t="s">
        <v>10</v>
      </c>
      <c r="I54" s="48" t="s">
        <v>11</v>
      </c>
    </row>
    <row r="55" spans="1:22" ht="15" customHeight="1">
      <c r="A55" s="48"/>
      <c r="B55" s="48"/>
      <c r="C55" s="48"/>
      <c r="D55" s="48"/>
      <c r="E55" s="35" t="s">
        <v>7</v>
      </c>
      <c r="F55" s="35" t="s">
        <v>8</v>
      </c>
      <c r="G55" s="33" t="s">
        <v>9</v>
      </c>
      <c r="H55" s="48"/>
      <c r="I55" s="48"/>
      <c r="K55" s="1"/>
    </row>
    <row r="56" spans="1:22" ht="31.95" customHeight="1">
      <c r="A56" s="42" t="s">
        <v>59</v>
      </c>
      <c r="B56" s="43"/>
      <c r="C56" s="40">
        <v>250</v>
      </c>
      <c r="D56" s="40">
        <v>30.61</v>
      </c>
      <c r="E56" s="41">
        <v>6.37</v>
      </c>
      <c r="F56" s="41">
        <v>10.06</v>
      </c>
      <c r="G56" s="40">
        <v>8.26</v>
      </c>
      <c r="H56" s="40">
        <v>287.3</v>
      </c>
      <c r="I56" s="40" t="s">
        <v>60</v>
      </c>
      <c r="K56" s="31"/>
      <c r="L56" s="31"/>
      <c r="M56" s="31"/>
      <c r="N56" s="31"/>
      <c r="O56" s="8"/>
      <c r="P56" s="8"/>
      <c r="Q56" s="31"/>
      <c r="R56" s="31"/>
      <c r="S56" s="31"/>
    </row>
    <row r="57" spans="1:22" ht="31.5" customHeight="1">
      <c r="A57" s="46" t="s">
        <v>45</v>
      </c>
      <c r="B57" s="47"/>
      <c r="C57" s="15">
        <v>210</v>
      </c>
      <c r="D57" s="15">
        <v>12.15</v>
      </c>
      <c r="E57" s="15">
        <v>38.200000000000003</v>
      </c>
      <c r="F57" s="15">
        <v>13.92</v>
      </c>
      <c r="G57" s="15">
        <v>55.66</v>
      </c>
      <c r="H57" s="15">
        <v>497</v>
      </c>
      <c r="I57" s="15" t="s">
        <v>46</v>
      </c>
      <c r="K57" s="1"/>
    </row>
    <row r="58" spans="1:22" ht="31.95" customHeight="1">
      <c r="A58" s="53" t="s">
        <v>77</v>
      </c>
      <c r="B58" s="54"/>
      <c r="C58" s="15">
        <v>100</v>
      </c>
      <c r="D58" s="15">
        <v>54.05</v>
      </c>
      <c r="E58" s="35">
        <v>11.78</v>
      </c>
      <c r="F58" s="15">
        <v>12.91</v>
      </c>
      <c r="G58" s="15">
        <v>14.9</v>
      </c>
      <c r="H58" s="15">
        <v>223</v>
      </c>
      <c r="I58" s="15" t="s">
        <v>34</v>
      </c>
    </row>
    <row r="59" spans="1:22" ht="34.5" customHeight="1">
      <c r="A59" s="53" t="s">
        <v>71</v>
      </c>
      <c r="B59" s="54"/>
      <c r="C59" s="15">
        <v>100</v>
      </c>
      <c r="D59" s="15">
        <v>7.22</v>
      </c>
      <c r="E59" s="15">
        <v>8.2899999999999991</v>
      </c>
      <c r="F59" s="15">
        <v>6.8</v>
      </c>
      <c r="G59" s="15">
        <v>24.73</v>
      </c>
      <c r="H59" s="15">
        <v>187.24</v>
      </c>
      <c r="I59" s="15" t="s">
        <v>40</v>
      </c>
    </row>
    <row r="60" spans="1:22" ht="34.5" customHeight="1">
      <c r="A60" s="53" t="s">
        <v>15</v>
      </c>
      <c r="B60" s="54"/>
      <c r="C60" s="15">
        <v>200</v>
      </c>
      <c r="D60" s="15">
        <v>4.32</v>
      </c>
      <c r="E60" s="15">
        <f>0.04</f>
        <v>0.04</v>
      </c>
      <c r="F60" s="15">
        <v>0</v>
      </c>
      <c r="G60" s="15">
        <v>24.76</v>
      </c>
      <c r="H60" s="15">
        <v>94.2</v>
      </c>
      <c r="I60" s="15" t="s">
        <v>16</v>
      </c>
    </row>
    <row r="61" spans="1:22" ht="26.25" customHeight="1">
      <c r="A61" s="46" t="s">
        <v>53</v>
      </c>
      <c r="B61" s="49"/>
      <c r="C61" s="15">
        <v>80</v>
      </c>
      <c r="D61" s="15">
        <v>6.5</v>
      </c>
      <c r="E61" s="15">
        <v>6.48</v>
      </c>
      <c r="F61" s="15">
        <v>0.8</v>
      </c>
      <c r="G61" s="15">
        <v>39.04</v>
      </c>
      <c r="H61" s="15">
        <v>193</v>
      </c>
      <c r="I61" s="15"/>
    </row>
    <row r="62" spans="1:22" ht="26.25" customHeight="1">
      <c r="A62" s="56" t="s">
        <v>17</v>
      </c>
      <c r="B62" s="57"/>
      <c r="C62" s="4">
        <f t="shared" ref="C62:H62" si="3">SUM(C56:C61)</f>
        <v>940</v>
      </c>
      <c r="D62" s="4">
        <f t="shared" si="3"/>
        <v>114.85</v>
      </c>
      <c r="E62" s="4">
        <f t="shared" si="3"/>
        <v>71.160000000000011</v>
      </c>
      <c r="F62" s="4">
        <f t="shared" si="3"/>
        <v>44.489999999999995</v>
      </c>
      <c r="G62" s="4">
        <f t="shared" si="3"/>
        <v>167.35</v>
      </c>
      <c r="H62" s="4">
        <f t="shared" si="3"/>
        <v>1481.74</v>
      </c>
      <c r="I62" s="4"/>
    </row>
    <row r="63" spans="1:22" ht="15" customHeight="1">
      <c r="A63" s="18"/>
      <c r="B63" s="19"/>
      <c r="C63" s="20"/>
      <c r="D63" s="20"/>
      <c r="E63" s="20"/>
      <c r="F63" s="20"/>
      <c r="G63" s="20"/>
      <c r="H63" s="20"/>
      <c r="I63" s="20"/>
    </row>
    <row r="64" spans="1:22">
      <c r="A64" s="50" t="s">
        <v>31</v>
      </c>
      <c r="B64" s="51"/>
      <c r="C64" s="2" t="s">
        <v>32</v>
      </c>
      <c r="D64" s="2"/>
      <c r="E64" s="2"/>
      <c r="F64" s="2" t="s">
        <v>1</v>
      </c>
      <c r="G64" s="2"/>
      <c r="H64" s="2"/>
      <c r="I64" s="2"/>
    </row>
    <row r="65" spans="1:10" ht="15" customHeight="1">
      <c r="A65" s="48" t="s">
        <v>12</v>
      </c>
      <c r="B65" s="48"/>
      <c r="C65" s="48" t="s">
        <v>5</v>
      </c>
      <c r="D65" s="33"/>
      <c r="E65" s="66" t="s">
        <v>6</v>
      </c>
      <c r="F65" s="66"/>
      <c r="G65" s="66"/>
      <c r="H65" s="48" t="s">
        <v>10</v>
      </c>
      <c r="I65" s="48" t="s">
        <v>11</v>
      </c>
    </row>
    <row r="66" spans="1:10" ht="15" customHeight="1">
      <c r="A66" s="48"/>
      <c r="B66" s="48"/>
      <c r="C66" s="48"/>
      <c r="D66" s="33"/>
      <c r="E66" s="11" t="s">
        <v>7</v>
      </c>
      <c r="F66" s="11" t="s">
        <v>8</v>
      </c>
      <c r="G66" s="10" t="s">
        <v>9</v>
      </c>
      <c r="H66" s="48"/>
      <c r="I66" s="48"/>
    </row>
    <row r="67" spans="1:10" ht="45" customHeight="1">
      <c r="A67" s="42" t="s">
        <v>52</v>
      </c>
      <c r="B67" s="43"/>
      <c r="C67" s="33">
        <v>275</v>
      </c>
      <c r="D67" s="33">
        <v>17.87</v>
      </c>
      <c r="E67" s="35">
        <v>7.29</v>
      </c>
      <c r="F67" s="35">
        <v>5.7</v>
      </c>
      <c r="G67" s="33">
        <v>16.989999999999998</v>
      </c>
      <c r="H67" s="33">
        <v>148.5</v>
      </c>
      <c r="I67" s="33" t="s">
        <v>65</v>
      </c>
    </row>
    <row r="68" spans="1:10" ht="29.4" customHeight="1">
      <c r="A68" s="53" t="s">
        <v>41</v>
      </c>
      <c r="B68" s="54"/>
      <c r="C68" s="15">
        <v>260</v>
      </c>
      <c r="D68" s="15">
        <v>64</v>
      </c>
      <c r="E68" s="15">
        <v>25.38</v>
      </c>
      <c r="F68" s="15">
        <v>21.25</v>
      </c>
      <c r="G68" s="15">
        <v>44.61</v>
      </c>
      <c r="H68" s="15">
        <v>471.25</v>
      </c>
      <c r="I68" s="15" t="s">
        <v>26</v>
      </c>
    </row>
    <row r="69" spans="1:10" ht="24.75" customHeight="1">
      <c r="A69" s="53" t="s">
        <v>70</v>
      </c>
      <c r="B69" s="53"/>
      <c r="C69" s="15">
        <v>100</v>
      </c>
      <c r="D69" s="15">
        <v>6.5</v>
      </c>
      <c r="E69" s="15">
        <v>1.41</v>
      </c>
      <c r="F69" s="15">
        <v>5.08</v>
      </c>
      <c r="G69" s="15">
        <v>9.02</v>
      </c>
      <c r="H69" s="15">
        <v>87.4</v>
      </c>
      <c r="I69" s="15" t="s">
        <v>24</v>
      </c>
    </row>
    <row r="70" spans="1:10" ht="28.5" customHeight="1">
      <c r="A70" s="72" t="s">
        <v>15</v>
      </c>
      <c r="B70" s="71"/>
      <c r="C70" s="15">
        <v>200</v>
      </c>
      <c r="D70" s="15">
        <v>4.32</v>
      </c>
      <c r="E70" s="15">
        <f>0.04</f>
        <v>0.04</v>
      </c>
      <c r="F70" s="15">
        <v>0</v>
      </c>
      <c r="G70" s="15">
        <v>24.76</v>
      </c>
      <c r="H70" s="15">
        <v>94.2</v>
      </c>
      <c r="I70" s="15" t="s">
        <v>16</v>
      </c>
    </row>
    <row r="71" spans="1:10" ht="15" customHeight="1">
      <c r="A71" s="46" t="s">
        <v>53</v>
      </c>
      <c r="B71" s="49"/>
      <c r="C71" s="15">
        <v>80</v>
      </c>
      <c r="D71" s="15">
        <v>6.5</v>
      </c>
      <c r="E71" s="15">
        <v>6.48</v>
      </c>
      <c r="F71" s="15">
        <v>0.8</v>
      </c>
      <c r="G71" s="15">
        <v>39.04</v>
      </c>
      <c r="H71" s="15">
        <v>193</v>
      </c>
      <c r="I71" s="15"/>
    </row>
    <row r="72" spans="1:10" ht="27" customHeight="1">
      <c r="A72" s="56" t="s">
        <v>17</v>
      </c>
      <c r="B72" s="57"/>
      <c r="C72" s="4">
        <f t="shared" ref="C72:H72" si="4">SUM(C67:C71)</f>
        <v>915</v>
      </c>
      <c r="D72" s="4">
        <f t="shared" si="4"/>
        <v>99.19</v>
      </c>
      <c r="E72" s="4">
        <f t="shared" si="4"/>
        <v>40.599999999999994</v>
      </c>
      <c r="F72" s="4">
        <f t="shared" si="4"/>
        <v>32.83</v>
      </c>
      <c r="G72" s="4">
        <f t="shared" si="4"/>
        <v>134.41999999999999</v>
      </c>
      <c r="H72" s="4">
        <f t="shared" si="4"/>
        <v>994.35</v>
      </c>
      <c r="I72" s="4"/>
    </row>
    <row r="73" spans="1:10" ht="27" customHeight="1">
      <c r="A73" s="18"/>
      <c r="B73" s="19"/>
      <c r="C73" s="20"/>
      <c r="D73" s="20"/>
      <c r="E73" s="20"/>
      <c r="F73" s="20"/>
      <c r="G73" s="20"/>
      <c r="H73" s="20"/>
      <c r="I73" s="20"/>
    </row>
    <row r="74" spans="1:10" ht="27" customHeight="1">
      <c r="A74" s="18"/>
      <c r="B74" s="19"/>
      <c r="C74" s="20"/>
      <c r="D74" s="20"/>
      <c r="E74" s="20"/>
      <c r="F74" s="20"/>
      <c r="G74" s="20"/>
      <c r="H74" s="20"/>
      <c r="I74" s="20"/>
    </row>
    <row r="75" spans="1:10" ht="27" customHeight="1">
      <c r="A75" s="50" t="s">
        <v>31</v>
      </c>
      <c r="B75" s="51"/>
      <c r="C75" s="2" t="s">
        <v>33</v>
      </c>
      <c r="D75" s="2"/>
      <c r="E75" s="2"/>
      <c r="F75" s="2" t="s">
        <v>1</v>
      </c>
      <c r="G75" s="2"/>
      <c r="H75" s="2"/>
      <c r="I75" s="2"/>
    </row>
    <row r="76" spans="1:10" ht="15" customHeight="1">
      <c r="A76" s="48" t="s">
        <v>12</v>
      </c>
      <c r="B76" s="48"/>
      <c r="C76" s="48" t="s">
        <v>5</v>
      </c>
      <c r="D76" s="33"/>
      <c r="E76" s="66" t="s">
        <v>6</v>
      </c>
      <c r="F76" s="66"/>
      <c r="G76" s="66"/>
      <c r="H76" s="48" t="s">
        <v>10</v>
      </c>
      <c r="I76" s="48" t="s">
        <v>11</v>
      </c>
    </row>
    <row r="77" spans="1:10" ht="26.25" customHeight="1">
      <c r="A77" s="48"/>
      <c r="B77" s="48"/>
      <c r="C77" s="48"/>
      <c r="D77" s="33"/>
      <c r="E77" s="11" t="s">
        <v>7</v>
      </c>
      <c r="F77" s="11" t="s">
        <v>8</v>
      </c>
      <c r="G77" s="10" t="s">
        <v>9</v>
      </c>
      <c r="H77" s="48"/>
      <c r="I77" s="48"/>
    </row>
    <row r="78" spans="1:10" ht="47.25" customHeight="1">
      <c r="A78" s="46" t="s">
        <v>64</v>
      </c>
      <c r="B78" s="47"/>
      <c r="C78" s="15">
        <v>250</v>
      </c>
      <c r="D78" s="15">
        <v>12.51</v>
      </c>
      <c r="E78" s="15">
        <v>5.49</v>
      </c>
      <c r="F78" s="15">
        <v>5.28</v>
      </c>
      <c r="G78" s="15">
        <v>16.329999999999998</v>
      </c>
      <c r="H78" s="15">
        <v>134.75</v>
      </c>
      <c r="I78" s="15" t="s">
        <v>48</v>
      </c>
      <c r="J78" s="1"/>
    </row>
    <row r="79" spans="1:10" ht="44.25" customHeight="1">
      <c r="A79" s="53" t="s">
        <v>13</v>
      </c>
      <c r="B79" s="54"/>
      <c r="C79" s="15">
        <v>200</v>
      </c>
      <c r="D79" s="15">
        <v>13.04</v>
      </c>
      <c r="E79" s="15">
        <v>17.54</v>
      </c>
      <c r="F79" s="15">
        <v>18.7</v>
      </c>
      <c r="G79" s="15">
        <v>115.86</v>
      </c>
      <c r="H79" s="15">
        <v>237.02</v>
      </c>
      <c r="I79" s="15" t="s">
        <v>14</v>
      </c>
      <c r="J79" s="1"/>
    </row>
    <row r="80" spans="1:10" ht="28.5" customHeight="1">
      <c r="A80" s="46" t="s">
        <v>75</v>
      </c>
      <c r="B80" s="55"/>
      <c r="C80" s="15">
        <v>100</v>
      </c>
      <c r="D80" s="15">
        <v>49.31</v>
      </c>
      <c r="E80" s="15">
        <v>15.55</v>
      </c>
      <c r="F80" s="15">
        <v>11.55</v>
      </c>
      <c r="G80" s="15">
        <v>15.7</v>
      </c>
      <c r="H80" s="15">
        <v>228.75</v>
      </c>
      <c r="I80" s="15" t="s">
        <v>47</v>
      </c>
      <c r="J80" s="1"/>
    </row>
    <row r="81" spans="1:10" ht="44.25" customHeight="1">
      <c r="A81" s="53" t="s">
        <v>71</v>
      </c>
      <c r="B81" s="54"/>
      <c r="C81" s="15">
        <v>100</v>
      </c>
      <c r="D81" s="15">
        <v>7.22</v>
      </c>
      <c r="E81" s="15">
        <v>8.2899999999999991</v>
      </c>
      <c r="F81" s="15">
        <v>6.8</v>
      </c>
      <c r="G81" s="15">
        <v>24.73</v>
      </c>
      <c r="H81" s="15">
        <v>187.24</v>
      </c>
      <c r="I81" s="15" t="s">
        <v>40</v>
      </c>
      <c r="J81" s="1"/>
    </row>
    <row r="82" spans="1:10" ht="15" customHeight="1">
      <c r="A82" s="46" t="s">
        <v>63</v>
      </c>
      <c r="B82" s="49"/>
      <c r="C82" s="15">
        <v>200</v>
      </c>
      <c r="D82" s="15">
        <v>1.57</v>
      </c>
      <c r="E82" s="15">
        <v>0.2</v>
      </c>
      <c r="F82" s="15">
        <v>0</v>
      </c>
      <c r="G82" s="15">
        <v>14</v>
      </c>
      <c r="H82" s="15">
        <v>28</v>
      </c>
      <c r="I82" s="15" t="s">
        <v>62</v>
      </c>
      <c r="J82" s="1"/>
    </row>
    <row r="83" spans="1:10" ht="35.25" customHeight="1">
      <c r="A83" s="46" t="s">
        <v>53</v>
      </c>
      <c r="B83" s="49"/>
      <c r="C83" s="15">
        <v>80</v>
      </c>
      <c r="D83" s="15">
        <v>6.5</v>
      </c>
      <c r="E83" s="15">
        <v>6.48</v>
      </c>
      <c r="F83" s="15">
        <v>0.8</v>
      </c>
      <c r="G83" s="15">
        <v>39.04</v>
      </c>
      <c r="H83" s="15">
        <v>193</v>
      </c>
      <c r="I83" s="15"/>
      <c r="J83" s="1"/>
    </row>
    <row r="84" spans="1:10" ht="15" customHeight="1">
      <c r="A84" s="56" t="s">
        <v>17</v>
      </c>
      <c r="B84" s="57"/>
      <c r="C84" s="4">
        <f>SUM(C78:C83)</f>
        <v>930</v>
      </c>
      <c r="D84" s="4">
        <f>SUM(D78:D83)</f>
        <v>90.149999999999991</v>
      </c>
      <c r="E84" s="4">
        <f t="shared" ref="E84" si="5">SUM(E78:E83)</f>
        <v>53.55</v>
      </c>
      <c r="F84" s="4">
        <f>SUM(F78:F83)</f>
        <v>43.129999999999995</v>
      </c>
      <c r="G84" s="4">
        <f>SUM(G78:G83)</f>
        <v>225.65999999999997</v>
      </c>
      <c r="H84" s="4">
        <f>SUM(H78:H83)</f>
        <v>1008.76</v>
      </c>
      <c r="I84" s="4"/>
    </row>
    <row r="85" spans="1:10" s="1" customFormat="1" ht="15" customHeight="1">
      <c r="A85" s="28"/>
      <c r="B85" s="29"/>
      <c r="C85" s="20"/>
      <c r="D85" s="20"/>
      <c r="E85" s="20"/>
      <c r="F85" s="20"/>
      <c r="G85" s="20"/>
      <c r="H85" s="20"/>
      <c r="I85" s="20"/>
    </row>
    <row r="86" spans="1:10" s="1" customFormat="1" ht="15" customHeight="1">
      <c r="A86" s="28"/>
      <c r="B86" s="29"/>
      <c r="C86" s="20"/>
      <c r="D86" s="20"/>
      <c r="E86" s="20"/>
      <c r="F86" s="20"/>
      <c r="G86" s="20"/>
      <c r="H86" s="20"/>
      <c r="I86" s="20"/>
    </row>
    <row r="87" spans="1:10" s="1" customFormat="1" ht="15" customHeight="1">
      <c r="A87" s="28"/>
      <c r="B87" s="29"/>
      <c r="C87" s="20"/>
      <c r="D87" s="20"/>
      <c r="E87" s="20"/>
      <c r="F87" s="20"/>
      <c r="G87" s="20"/>
      <c r="H87" s="20"/>
      <c r="I87" s="20"/>
    </row>
    <row r="88" spans="1:10" s="1" customFormat="1" ht="15" customHeight="1">
      <c r="A88" s="28"/>
      <c r="B88" s="29"/>
      <c r="C88" s="20"/>
      <c r="D88" s="20"/>
      <c r="E88" s="20"/>
      <c r="F88" s="20"/>
      <c r="G88" s="20"/>
      <c r="H88" s="20"/>
      <c r="I88" s="20"/>
    </row>
    <row r="89" spans="1:10" ht="15" customHeight="1">
      <c r="A89" s="50" t="s">
        <v>31</v>
      </c>
      <c r="B89" s="51"/>
      <c r="C89" s="2" t="s">
        <v>37</v>
      </c>
      <c r="D89" s="2"/>
      <c r="E89" s="2"/>
      <c r="F89" s="2" t="s">
        <v>1</v>
      </c>
      <c r="G89" s="38"/>
      <c r="H89" s="39"/>
      <c r="I89" s="38"/>
    </row>
    <row r="90" spans="1:10" ht="15" customHeight="1">
      <c r="A90" s="48" t="s">
        <v>12</v>
      </c>
      <c r="B90" s="48"/>
      <c r="C90" s="48" t="s">
        <v>5</v>
      </c>
      <c r="D90" s="48" t="s">
        <v>79</v>
      </c>
      <c r="E90" s="66" t="s">
        <v>6</v>
      </c>
      <c r="F90" s="66"/>
      <c r="G90" s="66"/>
      <c r="H90" s="42" t="s">
        <v>10</v>
      </c>
      <c r="I90" s="48" t="s">
        <v>11</v>
      </c>
    </row>
    <row r="91" spans="1:10" ht="15" customHeight="1">
      <c r="A91" s="48"/>
      <c r="B91" s="48"/>
      <c r="C91" s="48"/>
      <c r="D91" s="48"/>
      <c r="E91" s="35" t="s">
        <v>7</v>
      </c>
      <c r="F91" s="35" t="s">
        <v>8</v>
      </c>
      <c r="G91" s="33" t="s">
        <v>9</v>
      </c>
      <c r="H91" s="42"/>
      <c r="I91" s="48"/>
    </row>
    <row r="92" spans="1:10" ht="30" customHeight="1">
      <c r="A92" s="42" t="s">
        <v>42</v>
      </c>
      <c r="B92" s="43"/>
      <c r="C92" s="22">
        <v>270</v>
      </c>
      <c r="D92" s="22">
        <v>27.91</v>
      </c>
      <c r="E92" s="16">
        <v>7.29</v>
      </c>
      <c r="F92" s="16">
        <v>5.7</v>
      </c>
      <c r="G92" s="22">
        <v>16.989999999999998</v>
      </c>
      <c r="H92" s="22">
        <v>148.5</v>
      </c>
      <c r="I92" s="33" t="s">
        <v>43</v>
      </c>
    </row>
    <row r="93" spans="1:10" ht="51.75" customHeight="1">
      <c r="A93" s="53" t="s">
        <v>21</v>
      </c>
      <c r="B93" s="54"/>
      <c r="C93" s="15">
        <v>200</v>
      </c>
      <c r="D93" s="15">
        <v>9.7899999999999991</v>
      </c>
      <c r="E93" s="15">
        <f>5.75*2</f>
        <v>11.5</v>
      </c>
      <c r="F93" s="15">
        <f>4.06*2</f>
        <v>8.1199999999999992</v>
      </c>
      <c r="G93" s="15">
        <f>25.76*2</f>
        <v>51.52</v>
      </c>
      <c r="H93" s="15">
        <f>162.5*2</f>
        <v>325</v>
      </c>
      <c r="I93" s="15" t="s">
        <v>67</v>
      </c>
    </row>
    <row r="94" spans="1:10" ht="26.25" customHeight="1">
      <c r="A94" s="53" t="s">
        <v>76</v>
      </c>
      <c r="B94" s="54"/>
      <c r="C94" s="15">
        <v>150</v>
      </c>
      <c r="D94" s="15">
        <v>51.66</v>
      </c>
      <c r="E94" s="15">
        <v>15.68</v>
      </c>
      <c r="F94" s="15">
        <v>16.23</v>
      </c>
      <c r="G94" s="15">
        <v>5.01</v>
      </c>
      <c r="H94" s="15">
        <v>227.81</v>
      </c>
      <c r="I94" s="15" t="s">
        <v>22</v>
      </c>
    </row>
    <row r="95" spans="1:10" ht="26.25" customHeight="1">
      <c r="A95" s="53" t="s">
        <v>27</v>
      </c>
      <c r="B95" s="54"/>
      <c r="C95" s="15">
        <v>100</v>
      </c>
      <c r="D95" s="15">
        <v>7.38</v>
      </c>
      <c r="E95" s="15">
        <v>1.43</v>
      </c>
      <c r="F95" s="15">
        <v>6.09</v>
      </c>
      <c r="G95" s="15">
        <v>8.36</v>
      </c>
      <c r="H95" s="15">
        <v>93.9</v>
      </c>
      <c r="I95" s="15" t="s">
        <v>28</v>
      </c>
    </row>
    <row r="96" spans="1:10" ht="26.25" customHeight="1">
      <c r="A96" s="53" t="s">
        <v>15</v>
      </c>
      <c r="B96" s="54"/>
      <c r="C96" s="15">
        <v>200</v>
      </c>
      <c r="D96" s="15">
        <v>4.32</v>
      </c>
      <c r="E96" s="15">
        <f>0.04</f>
        <v>0.04</v>
      </c>
      <c r="F96" s="15">
        <v>0</v>
      </c>
      <c r="G96" s="15">
        <v>24.76</v>
      </c>
      <c r="H96" s="15">
        <v>94.2</v>
      </c>
      <c r="I96" s="15" t="s">
        <v>16</v>
      </c>
    </row>
    <row r="97" spans="1:20" ht="15" customHeight="1">
      <c r="A97" s="46" t="s">
        <v>53</v>
      </c>
      <c r="B97" s="49"/>
      <c r="C97" s="15">
        <v>80</v>
      </c>
      <c r="D97" s="15">
        <v>6.5</v>
      </c>
      <c r="E97" s="15">
        <v>6.48</v>
      </c>
      <c r="F97" s="15">
        <v>0.8</v>
      </c>
      <c r="G97" s="15">
        <v>39.04</v>
      </c>
      <c r="H97" s="15">
        <v>193</v>
      </c>
      <c r="I97" s="15"/>
    </row>
    <row r="98" spans="1:20" ht="15" customHeight="1">
      <c r="A98" s="56" t="s">
        <v>17</v>
      </c>
      <c r="B98" s="57"/>
      <c r="C98" s="4">
        <f t="shared" ref="C98:H98" si="6">SUM(C92:C97)</f>
        <v>1000</v>
      </c>
      <c r="D98" s="4">
        <f>SUM(D92:D97)</f>
        <v>107.56</v>
      </c>
      <c r="E98" s="4">
        <f t="shared" si="6"/>
        <v>42.42</v>
      </c>
      <c r="F98" s="4">
        <f t="shared" si="6"/>
        <v>36.94</v>
      </c>
      <c r="G98" s="4">
        <f t="shared" si="6"/>
        <v>145.68</v>
      </c>
      <c r="H98" s="4">
        <f t="shared" si="6"/>
        <v>1082.4099999999999</v>
      </c>
      <c r="I98" s="4"/>
    </row>
    <row r="99" spans="1:20">
      <c r="A99" s="18"/>
      <c r="B99" s="19"/>
      <c r="C99" s="20"/>
      <c r="D99" s="20"/>
      <c r="E99" s="20"/>
      <c r="F99" s="20"/>
      <c r="G99" s="20"/>
      <c r="H99" s="20"/>
      <c r="I99" s="20"/>
    </row>
    <row r="100" spans="1:20">
      <c r="A100" s="50" t="s">
        <v>31</v>
      </c>
      <c r="B100" s="58"/>
      <c r="C100" s="2" t="s">
        <v>38</v>
      </c>
      <c r="D100" s="2"/>
      <c r="E100" s="2"/>
      <c r="F100" s="2" t="s">
        <v>1</v>
      </c>
      <c r="G100" s="2"/>
      <c r="H100" s="2"/>
      <c r="I100" s="2"/>
    </row>
    <row r="101" spans="1:20" ht="15" customHeight="1">
      <c r="A101" s="52" t="s">
        <v>12</v>
      </c>
      <c r="B101" s="52"/>
      <c r="C101" s="52" t="s">
        <v>5</v>
      </c>
      <c r="D101" s="52" t="s">
        <v>79</v>
      </c>
      <c r="E101" s="59" t="s">
        <v>6</v>
      </c>
      <c r="F101" s="59"/>
      <c r="G101" s="59"/>
      <c r="H101" s="52" t="s">
        <v>10</v>
      </c>
      <c r="I101" s="52" t="s">
        <v>11</v>
      </c>
    </row>
    <row r="102" spans="1:20" ht="15" customHeight="1">
      <c r="A102" s="52"/>
      <c r="B102" s="52"/>
      <c r="C102" s="52"/>
      <c r="D102" s="52"/>
      <c r="E102" s="37" t="s">
        <v>7</v>
      </c>
      <c r="F102" s="37" t="s">
        <v>8</v>
      </c>
      <c r="G102" s="36" t="s">
        <v>9</v>
      </c>
      <c r="H102" s="52"/>
      <c r="I102" s="52"/>
    </row>
    <row r="103" spans="1:20" ht="40.200000000000003" customHeight="1">
      <c r="A103" s="46" t="s">
        <v>55</v>
      </c>
      <c r="B103" s="47"/>
      <c r="C103" s="40">
        <v>250</v>
      </c>
      <c r="D103" s="40">
        <v>11.83</v>
      </c>
      <c r="E103" s="41">
        <v>2.69</v>
      </c>
      <c r="F103" s="41">
        <v>2.84</v>
      </c>
      <c r="G103" s="40">
        <v>17.14</v>
      </c>
      <c r="H103" s="40">
        <v>104.75</v>
      </c>
      <c r="I103" s="40" t="s">
        <v>19</v>
      </c>
    </row>
    <row r="104" spans="1:20" ht="19.2" customHeight="1">
      <c r="A104" s="44" t="s">
        <v>0</v>
      </c>
      <c r="B104" s="45"/>
      <c r="C104" s="3">
        <v>200</v>
      </c>
      <c r="D104" s="3">
        <v>25.64</v>
      </c>
      <c r="E104" s="3">
        <v>7.2</v>
      </c>
      <c r="F104" s="3">
        <v>8.1999999999999993</v>
      </c>
      <c r="G104" s="3">
        <v>22.88</v>
      </c>
      <c r="H104" s="3">
        <v>271.36</v>
      </c>
      <c r="I104" s="3" t="s">
        <v>49</v>
      </c>
    </row>
    <row r="105" spans="1:20" ht="15" customHeight="1">
      <c r="A105" s="53" t="s">
        <v>50</v>
      </c>
      <c r="B105" s="54"/>
      <c r="C105" s="15">
        <v>100</v>
      </c>
      <c r="D105" s="15">
        <v>56.71</v>
      </c>
      <c r="E105" s="15">
        <v>22.06</v>
      </c>
      <c r="F105" s="15">
        <v>18.23</v>
      </c>
      <c r="G105" s="15">
        <v>5.88</v>
      </c>
      <c r="H105" s="15">
        <v>276.25</v>
      </c>
      <c r="I105" s="15" t="s">
        <v>51</v>
      </c>
    </row>
    <row r="106" spans="1:20" ht="42" customHeight="1">
      <c r="A106" s="53" t="s">
        <v>70</v>
      </c>
      <c r="B106" s="53"/>
      <c r="C106" s="15">
        <v>100</v>
      </c>
      <c r="D106" s="15">
        <v>6.5</v>
      </c>
      <c r="E106" s="15">
        <v>1.41</v>
      </c>
      <c r="F106" s="15">
        <v>5.08</v>
      </c>
      <c r="G106" s="15">
        <v>9.02</v>
      </c>
      <c r="H106" s="15">
        <v>87.4</v>
      </c>
      <c r="I106" s="15" t="s">
        <v>24</v>
      </c>
    </row>
    <row r="107" spans="1:20" ht="27" customHeight="1">
      <c r="A107" s="46" t="s">
        <v>63</v>
      </c>
      <c r="B107" s="49"/>
      <c r="C107" s="15">
        <v>200</v>
      </c>
      <c r="D107" s="15">
        <v>1.57</v>
      </c>
      <c r="E107" s="15">
        <v>0.2</v>
      </c>
      <c r="F107" s="15">
        <v>0</v>
      </c>
      <c r="G107" s="15">
        <v>14</v>
      </c>
      <c r="H107" s="15">
        <v>28</v>
      </c>
      <c r="I107" s="15" t="s">
        <v>62</v>
      </c>
    </row>
    <row r="108" spans="1:20" ht="39" customHeight="1">
      <c r="A108" s="70" t="s">
        <v>53</v>
      </c>
      <c r="B108" s="71"/>
      <c r="C108" s="3">
        <v>80</v>
      </c>
      <c r="D108" s="3">
        <v>6.5</v>
      </c>
      <c r="E108" s="3">
        <v>6.48</v>
      </c>
      <c r="F108" s="3">
        <v>0.8</v>
      </c>
      <c r="G108" s="3">
        <v>39.04</v>
      </c>
      <c r="H108" s="3">
        <v>193</v>
      </c>
      <c r="I108" s="3"/>
      <c r="L108" s="44" t="s">
        <v>72</v>
      </c>
      <c r="M108" s="45"/>
      <c r="N108" s="3">
        <v>250</v>
      </c>
      <c r="O108" s="3">
        <v>27.4</v>
      </c>
      <c r="P108" s="3">
        <v>1.81</v>
      </c>
      <c r="Q108" s="3">
        <v>4.91</v>
      </c>
      <c r="R108" s="3">
        <v>125.25</v>
      </c>
      <c r="S108" s="3">
        <v>102.5</v>
      </c>
      <c r="T108" s="3" t="s">
        <v>44</v>
      </c>
    </row>
    <row r="109" spans="1:20" ht="15" customHeight="1">
      <c r="A109" s="56" t="s">
        <v>17</v>
      </c>
      <c r="B109" s="57"/>
      <c r="C109" s="4">
        <f>SUM(C103:C108)</f>
        <v>930</v>
      </c>
      <c r="D109" s="4">
        <f t="shared" ref="D109:E109" si="7">SUM(D103:D108)</f>
        <v>108.75</v>
      </c>
      <c r="E109" s="4">
        <f t="shared" si="7"/>
        <v>40.040000000000006</v>
      </c>
      <c r="F109" s="4">
        <f>SUM(F103:F108)</f>
        <v>35.15</v>
      </c>
      <c r="G109" s="4">
        <f>SUM(G103:G108)</f>
        <v>107.96000000000001</v>
      </c>
      <c r="H109" s="4">
        <f>SUM(H103:H108)</f>
        <v>960.76</v>
      </c>
      <c r="I109" s="4"/>
    </row>
    <row r="110" spans="1:20">
      <c r="A110" s="28"/>
      <c r="B110" s="29"/>
      <c r="C110" s="20"/>
      <c r="D110" s="20"/>
      <c r="E110" s="20"/>
      <c r="F110" s="20"/>
      <c r="G110" s="20"/>
      <c r="H110" s="20"/>
      <c r="I110" s="20"/>
    </row>
    <row r="111" spans="1:20">
      <c r="A111" s="28"/>
      <c r="B111" s="29"/>
      <c r="C111" s="20"/>
      <c r="D111" s="20"/>
      <c r="E111" s="20"/>
      <c r="F111" s="20"/>
      <c r="G111" s="20"/>
      <c r="H111" s="20"/>
      <c r="I111" s="20"/>
    </row>
    <row r="112" spans="1:20">
      <c r="A112" s="28"/>
      <c r="B112" s="29"/>
      <c r="C112" s="20"/>
      <c r="D112" s="20"/>
      <c r="E112" s="20"/>
      <c r="F112" s="20"/>
      <c r="G112" s="20"/>
      <c r="H112" s="20"/>
      <c r="I112" s="20"/>
      <c r="L112" s="46" t="s">
        <v>64</v>
      </c>
      <c r="M112" s="47"/>
      <c r="N112" s="15">
        <v>250</v>
      </c>
      <c r="O112" s="15">
        <v>12.51</v>
      </c>
      <c r="P112" s="15">
        <v>5.49</v>
      </c>
      <c r="Q112" s="15">
        <v>5.28</v>
      </c>
      <c r="R112" s="15">
        <v>16.329999999999998</v>
      </c>
      <c r="S112" s="15">
        <v>134.75</v>
      </c>
      <c r="T112" s="15" t="s">
        <v>48</v>
      </c>
    </row>
    <row r="113" spans="1:20">
      <c r="A113" s="28"/>
      <c r="B113" s="29"/>
      <c r="C113" s="20"/>
      <c r="D113" s="20"/>
      <c r="E113" s="20"/>
      <c r="F113" s="20"/>
      <c r="G113" s="20"/>
      <c r="H113" s="20"/>
      <c r="I113" s="20"/>
    </row>
    <row r="114" spans="1:20">
      <c r="A114" s="28"/>
      <c r="B114" s="29"/>
      <c r="C114" s="20"/>
      <c r="D114" s="20"/>
      <c r="E114" s="20"/>
      <c r="F114" s="20"/>
      <c r="G114" s="20"/>
      <c r="H114" s="20"/>
      <c r="I114" s="20"/>
    </row>
    <row r="115" spans="1:20">
      <c r="A115" s="28"/>
      <c r="B115" s="29"/>
      <c r="C115" s="20"/>
      <c r="D115" s="20"/>
      <c r="E115" s="20"/>
      <c r="F115" s="20"/>
      <c r="G115" s="20"/>
      <c r="H115" s="20"/>
      <c r="I115" s="20"/>
    </row>
    <row r="116" spans="1:20">
      <c r="A116" s="18"/>
      <c r="B116" s="19"/>
      <c r="C116" s="20"/>
      <c r="D116" s="20"/>
      <c r="E116" s="20"/>
      <c r="F116" s="20"/>
      <c r="G116" s="20"/>
      <c r="H116" s="20"/>
      <c r="I116" s="20"/>
    </row>
    <row r="117" spans="1:20" ht="10.5" customHeight="1">
      <c r="A117" s="18"/>
      <c r="B117" s="19"/>
      <c r="C117" s="20"/>
      <c r="D117" s="20"/>
      <c r="E117" s="20"/>
      <c r="F117" s="20"/>
      <c r="G117" s="20"/>
      <c r="H117" s="20"/>
      <c r="I117" s="20"/>
    </row>
    <row r="118" spans="1:20">
      <c r="A118" s="18"/>
      <c r="B118" s="19"/>
      <c r="C118" s="20"/>
      <c r="D118" s="20"/>
      <c r="E118" s="20"/>
      <c r="F118" s="20"/>
      <c r="G118" s="20"/>
      <c r="H118" s="20"/>
      <c r="I118" s="20"/>
    </row>
    <row r="119" spans="1:20">
      <c r="A119" s="18"/>
      <c r="B119" s="19"/>
      <c r="C119" s="20"/>
      <c r="D119" s="20"/>
      <c r="E119" s="20"/>
      <c r="F119" s="20"/>
      <c r="G119" s="20"/>
      <c r="H119" s="20"/>
      <c r="I119" s="20"/>
    </row>
    <row r="120" spans="1:20">
      <c r="A120" s="18"/>
      <c r="B120" s="19"/>
      <c r="C120" s="20"/>
      <c r="D120" s="20"/>
      <c r="E120" s="20"/>
      <c r="F120" s="20"/>
      <c r="G120" s="20"/>
      <c r="H120" s="20"/>
      <c r="I120" s="20"/>
    </row>
    <row r="121" spans="1:20">
      <c r="A121" s="18"/>
      <c r="B121" s="19"/>
      <c r="C121" s="20"/>
      <c r="D121" s="20"/>
      <c r="E121" s="20"/>
      <c r="F121" s="20"/>
      <c r="G121" s="20"/>
      <c r="H121" s="20"/>
      <c r="I121" s="20"/>
    </row>
    <row r="122" spans="1:20">
      <c r="A122" s="50" t="s">
        <v>31</v>
      </c>
      <c r="B122" s="51"/>
      <c r="C122" s="2" t="s">
        <v>39</v>
      </c>
      <c r="D122" s="2"/>
      <c r="E122" s="2"/>
      <c r="F122" s="2" t="s">
        <v>1</v>
      </c>
      <c r="G122" s="2"/>
      <c r="H122" s="2"/>
      <c r="I122" s="2"/>
    </row>
    <row r="123" spans="1:20" ht="15" customHeight="1">
      <c r="A123" s="48" t="s">
        <v>12</v>
      </c>
      <c r="B123" s="48"/>
      <c r="C123" s="48" t="s">
        <v>5</v>
      </c>
      <c r="D123" s="48" t="s">
        <v>79</v>
      </c>
      <c r="E123" s="66" t="s">
        <v>6</v>
      </c>
      <c r="F123" s="66"/>
      <c r="G123" s="66"/>
      <c r="H123" s="48" t="s">
        <v>10</v>
      </c>
      <c r="I123" s="48" t="s">
        <v>11</v>
      </c>
    </row>
    <row r="124" spans="1:20" ht="15" customHeight="1">
      <c r="A124" s="48"/>
      <c r="B124" s="48"/>
      <c r="C124" s="48"/>
      <c r="D124" s="48"/>
      <c r="E124" s="35" t="s">
        <v>7</v>
      </c>
      <c r="F124" s="35" t="s">
        <v>8</v>
      </c>
      <c r="G124" s="33" t="s">
        <v>9</v>
      </c>
      <c r="H124" s="48"/>
      <c r="I124" s="48"/>
      <c r="K124" s="1"/>
    </row>
    <row r="125" spans="1:20" ht="42.6" customHeight="1">
      <c r="A125" s="44" t="s">
        <v>72</v>
      </c>
      <c r="B125" s="45"/>
      <c r="C125" s="3">
        <v>250</v>
      </c>
      <c r="D125" s="3">
        <v>27.4</v>
      </c>
      <c r="E125" s="3">
        <v>1.81</v>
      </c>
      <c r="F125" s="3">
        <v>4.91</v>
      </c>
      <c r="G125" s="3">
        <v>125.25</v>
      </c>
      <c r="H125" s="3">
        <v>102.5</v>
      </c>
      <c r="I125" s="3" t="s">
        <v>44</v>
      </c>
      <c r="K125" s="1"/>
      <c r="L125" s="73"/>
      <c r="M125" s="73"/>
      <c r="N125" s="30"/>
      <c r="O125" s="30"/>
      <c r="P125" s="8"/>
      <c r="Q125" s="8"/>
      <c r="R125" s="30"/>
      <c r="S125" s="30"/>
      <c r="T125" s="30"/>
    </row>
    <row r="126" spans="1:20" ht="30" customHeight="1">
      <c r="A126" s="46" t="s">
        <v>45</v>
      </c>
      <c r="B126" s="47"/>
      <c r="C126" s="15">
        <v>210</v>
      </c>
      <c r="D126" s="15">
        <v>12.15</v>
      </c>
      <c r="E126" s="15">
        <v>38.200000000000003</v>
      </c>
      <c r="F126" s="15">
        <v>13.92</v>
      </c>
      <c r="G126" s="15">
        <v>55.66</v>
      </c>
      <c r="H126" s="15">
        <v>497</v>
      </c>
      <c r="I126" s="15" t="s">
        <v>46</v>
      </c>
      <c r="K126" s="1"/>
    </row>
    <row r="127" spans="1:20" ht="27.75" customHeight="1">
      <c r="A127" s="53" t="s">
        <v>77</v>
      </c>
      <c r="B127" s="54"/>
      <c r="C127" s="15">
        <v>100</v>
      </c>
      <c r="D127" s="15">
        <v>54.05</v>
      </c>
      <c r="E127" s="35">
        <v>11.78</v>
      </c>
      <c r="F127" s="15">
        <v>12.91</v>
      </c>
      <c r="G127" s="15">
        <v>14.9</v>
      </c>
      <c r="H127" s="15">
        <v>223</v>
      </c>
      <c r="I127" s="15" t="s">
        <v>34</v>
      </c>
    </row>
    <row r="128" spans="1:20" ht="33" customHeight="1">
      <c r="A128" s="53" t="s">
        <v>71</v>
      </c>
      <c r="B128" s="54"/>
      <c r="C128" s="15">
        <v>100</v>
      </c>
      <c r="D128" s="15">
        <v>7.22</v>
      </c>
      <c r="E128" s="15">
        <v>8.2899999999999991</v>
      </c>
      <c r="F128" s="15">
        <v>6.8</v>
      </c>
      <c r="G128" s="15">
        <v>24.73</v>
      </c>
      <c r="H128" s="15">
        <v>187.24</v>
      </c>
      <c r="I128" s="15" t="s">
        <v>40</v>
      </c>
    </row>
    <row r="129" spans="1:9" ht="28.95" customHeight="1">
      <c r="A129" s="46" t="s">
        <v>15</v>
      </c>
      <c r="B129" s="71"/>
      <c r="C129" s="15">
        <v>200</v>
      </c>
      <c r="D129" s="15">
        <v>4.32</v>
      </c>
      <c r="E129" s="15">
        <f>0.04</f>
        <v>0.04</v>
      </c>
      <c r="F129" s="15">
        <v>0</v>
      </c>
      <c r="G129" s="15">
        <v>24.76</v>
      </c>
      <c r="H129" s="15">
        <v>94.2</v>
      </c>
      <c r="I129" s="15" t="s">
        <v>16</v>
      </c>
    </row>
    <row r="130" spans="1:9" ht="29.4" customHeight="1">
      <c r="A130" s="46" t="s">
        <v>53</v>
      </c>
      <c r="B130" s="75"/>
      <c r="C130" s="15">
        <v>80</v>
      </c>
      <c r="D130" s="15">
        <v>6.5</v>
      </c>
      <c r="E130" s="15">
        <v>6.48</v>
      </c>
      <c r="F130" s="15">
        <v>0.8</v>
      </c>
      <c r="G130" s="15">
        <v>39.04</v>
      </c>
      <c r="H130" s="15">
        <v>193</v>
      </c>
      <c r="I130" s="15"/>
    </row>
    <row r="131" spans="1:9" ht="15" customHeight="1">
      <c r="A131" s="56" t="s">
        <v>17</v>
      </c>
      <c r="B131" s="57"/>
      <c r="C131" s="4">
        <f>SUM(C125:C130)</f>
        <v>940</v>
      </c>
      <c r="D131" s="4">
        <f>SUM(D125:D130)</f>
        <v>111.63999999999999</v>
      </c>
      <c r="E131" s="4">
        <f t="shared" ref="E131:H131" si="8">SUM(E125:E130)</f>
        <v>66.600000000000009</v>
      </c>
      <c r="F131" s="4">
        <f t="shared" si="8"/>
        <v>39.339999999999996</v>
      </c>
      <c r="G131" s="4">
        <f t="shared" si="8"/>
        <v>284.33999999999997</v>
      </c>
      <c r="H131" s="4">
        <f t="shared" si="8"/>
        <v>1296.94</v>
      </c>
      <c r="I131" s="4"/>
    </row>
    <row r="132" spans="1:9">
      <c r="A132" s="23"/>
      <c r="B132" s="23"/>
      <c r="C132" s="23"/>
      <c r="D132" s="23"/>
      <c r="E132" s="23"/>
      <c r="F132" s="23"/>
      <c r="G132" s="23"/>
      <c r="H132" s="23"/>
      <c r="I132" s="24"/>
    </row>
    <row r="133" spans="1:9">
      <c r="A133" s="2" t="s">
        <v>78</v>
      </c>
      <c r="B133" s="2"/>
      <c r="C133" s="2"/>
      <c r="D133" s="2">
        <f>(D14+D25+D36+D49+D62+D72+D84+D98+D109+D131)/10</f>
        <v>105.11599999999999</v>
      </c>
      <c r="E133" s="23"/>
      <c r="F133" s="23"/>
      <c r="G133" s="23"/>
      <c r="H133" s="23"/>
      <c r="I133" s="23"/>
    </row>
    <row r="134" spans="1:9">
      <c r="A134" s="76" t="s">
        <v>69</v>
      </c>
      <c r="B134" s="76"/>
      <c r="C134" s="76"/>
      <c r="D134" s="76"/>
      <c r="E134" s="76"/>
      <c r="F134" s="76"/>
      <c r="G134" s="76"/>
      <c r="H134" s="76"/>
      <c r="I134" s="76"/>
    </row>
    <row r="135" spans="1:9" ht="15" customHeight="1">
      <c r="A135" s="76"/>
      <c r="B135" s="76"/>
      <c r="C135" s="76"/>
      <c r="D135" s="76"/>
      <c r="E135" s="76"/>
      <c r="F135" s="76"/>
      <c r="G135" s="76"/>
      <c r="H135" s="76"/>
      <c r="I135" s="76"/>
    </row>
    <row r="136" spans="1:9">
      <c r="A136" s="76"/>
      <c r="B136" s="76"/>
      <c r="C136" s="76"/>
      <c r="D136" s="76"/>
      <c r="E136" s="76"/>
      <c r="F136" s="76"/>
      <c r="G136" s="76"/>
      <c r="H136" s="76"/>
      <c r="I136" s="76"/>
    </row>
    <row r="137" spans="1:9">
      <c r="A137" s="76"/>
      <c r="B137" s="76"/>
      <c r="C137" s="76"/>
      <c r="D137" s="76"/>
      <c r="E137" s="76"/>
      <c r="F137" s="76"/>
      <c r="G137" s="76"/>
      <c r="H137" s="76"/>
      <c r="I137" s="76"/>
    </row>
    <row r="138" spans="1:9">
      <c r="A138" s="23"/>
      <c r="B138" s="23"/>
      <c r="C138" s="23"/>
      <c r="D138" s="23"/>
      <c r="E138" s="23"/>
      <c r="F138" s="23"/>
      <c r="G138" s="23"/>
      <c r="H138" s="23"/>
      <c r="I138" s="23"/>
    </row>
    <row r="143" spans="1:9" ht="15" customHeight="1"/>
    <row r="145" spans="1:4" ht="13.5" customHeight="1"/>
    <row r="147" spans="1:4" ht="33" customHeight="1"/>
    <row r="149" spans="1:4" ht="23.25" customHeight="1"/>
    <row r="150" spans="1:4" ht="15" customHeight="1">
      <c r="A150" s="14"/>
      <c r="B150" s="7"/>
      <c r="C150" s="7"/>
      <c r="D150" s="32"/>
    </row>
    <row r="151" spans="1:4" ht="27.75" customHeight="1"/>
    <row r="154" spans="1:4">
      <c r="A154" s="13"/>
      <c r="B154" s="1"/>
      <c r="C154" s="1"/>
      <c r="D154" s="1"/>
    </row>
    <row r="196" spans="5:8" ht="14.25" customHeight="1"/>
    <row r="197" spans="5:8" ht="28.5" customHeight="1">
      <c r="E197" s="8"/>
      <c r="F197" s="7"/>
      <c r="G197" s="7"/>
      <c r="H197" s="7"/>
    </row>
    <row r="198" spans="5:8" ht="27" customHeight="1"/>
    <row r="199" spans="5:8" ht="29.25" customHeight="1"/>
    <row r="200" spans="5:8" ht="24.75" customHeight="1"/>
    <row r="201" spans="5:8" ht="29.25" customHeight="1">
      <c r="E201" s="1"/>
      <c r="F201" s="1"/>
      <c r="G201" s="1"/>
      <c r="H201" s="1"/>
    </row>
    <row r="202" spans="5:8" ht="18.75" customHeight="1"/>
    <row r="203" spans="5:8" ht="26.25" customHeight="1"/>
    <row r="245" ht="32.25" customHeight="1"/>
    <row r="247" ht="29.25" customHeight="1"/>
    <row r="248" ht="18.75" customHeight="1"/>
    <row r="249" ht="19.5" customHeight="1"/>
    <row r="250" ht="22.5" customHeight="1"/>
    <row r="251" ht="19.5" customHeight="1"/>
    <row r="252" ht="26.25" customHeight="1"/>
    <row r="277" spans="1:4">
      <c r="A277" s="12"/>
      <c r="B277" s="5"/>
      <c r="C277" s="5"/>
      <c r="D277" s="12"/>
    </row>
    <row r="289" ht="26.25" customHeight="1"/>
    <row r="291" ht="27" customHeight="1"/>
    <row r="292" ht="26.25" customHeight="1"/>
    <row r="293" ht="23.25" customHeight="1"/>
    <row r="294" ht="33" customHeight="1"/>
    <row r="295" ht="27.75" customHeight="1"/>
    <row r="297" ht="29.25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24" spans="1:8" ht="34.5" customHeight="1">
      <c r="E324" s="6"/>
      <c r="F324" s="5"/>
      <c r="G324" s="5"/>
      <c r="H324" s="5"/>
    </row>
    <row r="325" spans="1:8" ht="28.5" customHeight="1">
      <c r="A325" s="1"/>
      <c r="B325" s="1"/>
      <c r="C325" s="1"/>
      <c r="D325" s="1"/>
    </row>
    <row r="326" spans="1:8" ht="15.75" customHeight="1">
      <c r="A326" s="1"/>
      <c r="B326" s="1"/>
      <c r="C326" s="1"/>
      <c r="D326" s="1"/>
    </row>
    <row r="327" spans="1:8" ht="28.5" customHeight="1">
      <c r="A327" s="1"/>
      <c r="B327" s="1"/>
      <c r="C327" s="1"/>
      <c r="D327" s="1"/>
    </row>
    <row r="328" spans="1:8" ht="30.75" customHeight="1"/>
    <row r="329" spans="1:8" ht="15" customHeight="1"/>
    <row r="330" spans="1:8" ht="27.75" customHeight="1"/>
    <row r="369" spans="1:8">
      <c r="A369" s="62"/>
      <c r="B369" s="62"/>
      <c r="C369" s="1"/>
      <c r="D369" s="1"/>
    </row>
    <row r="372" spans="1:8" ht="29.25" customHeight="1">
      <c r="E372" s="1"/>
      <c r="F372" s="1"/>
      <c r="G372" s="1"/>
      <c r="H372" s="1"/>
    </row>
    <row r="373" spans="1:8" ht="28.5" customHeight="1">
      <c r="E373" s="1"/>
      <c r="F373" s="1"/>
      <c r="G373" s="1"/>
      <c r="H373" s="1"/>
    </row>
    <row r="374" spans="1:8" ht="30.75" customHeight="1">
      <c r="E374" s="1"/>
      <c r="F374" s="1"/>
      <c r="G374" s="1"/>
      <c r="H374" s="1"/>
    </row>
    <row r="375" spans="1:8" ht="18" customHeight="1"/>
    <row r="376" spans="1:8" ht="26.25" customHeight="1"/>
    <row r="377" spans="1:8" ht="18.75" customHeight="1"/>
    <row r="378" spans="1:8" ht="18.75" customHeight="1"/>
    <row r="379" spans="1:8" ht="18.75" customHeight="1"/>
    <row r="380" spans="1:8" ht="18.75" customHeight="1"/>
    <row r="381" spans="1:8" ht="18.75" customHeight="1"/>
    <row r="382" spans="1:8" ht="18.75" customHeight="1"/>
    <row r="383" spans="1:8" ht="18.75" customHeight="1"/>
    <row r="384" spans="1:8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spans="5:9" ht="22.5" customHeight="1"/>
    <row r="402" spans="5:9" ht="18.75" customHeight="1"/>
    <row r="403" spans="5:9" ht="18.75" customHeight="1"/>
    <row r="404" spans="5:9" ht="18.75" customHeight="1"/>
    <row r="405" spans="5:9" ht="18.75" customHeight="1"/>
    <row r="406" spans="5:9" ht="18.75" customHeight="1"/>
    <row r="407" spans="5:9" ht="18.75" customHeight="1"/>
    <row r="408" spans="5:9" ht="18.75" customHeight="1"/>
    <row r="409" spans="5:9" ht="18.75" customHeight="1"/>
    <row r="414" spans="5:9" ht="30" customHeight="1"/>
    <row r="415" spans="5:9" ht="37.5" customHeight="1"/>
    <row r="416" spans="5:9" ht="30" customHeight="1">
      <c r="E416" s="1"/>
      <c r="F416" s="1"/>
      <c r="G416" s="1"/>
      <c r="H416" s="1"/>
      <c r="I416" s="1"/>
    </row>
    <row r="417" ht="30.75" customHeight="1"/>
    <row r="418" ht="24" customHeight="1"/>
    <row r="419" ht="26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9" ht="33" customHeight="1"/>
    <row r="460" ht="18.75" customHeight="1"/>
    <row r="461" ht="25.5" customHeight="1"/>
    <row r="463" ht="29.25" customHeight="1"/>
    <row r="464" ht="21" customHeight="1"/>
  </sheetData>
  <mergeCells count="149">
    <mergeCell ref="M22:N22"/>
    <mergeCell ref="A46:B46"/>
    <mergeCell ref="L125:M125"/>
    <mergeCell ref="A130:B130"/>
    <mergeCell ref="A131:B131"/>
    <mergeCell ref="A134:I137"/>
    <mergeCell ref="A48:B48"/>
    <mergeCell ref="A129:B129"/>
    <mergeCell ref="E123:G123"/>
    <mergeCell ref="H123:H124"/>
    <mergeCell ref="I123:I124"/>
    <mergeCell ref="A125:B125"/>
    <mergeCell ref="A126:B126"/>
    <mergeCell ref="A127:B127"/>
    <mergeCell ref="A128:B128"/>
    <mergeCell ref="A104:B104"/>
    <mergeCell ref="A105:B105"/>
    <mergeCell ref="A106:B106"/>
    <mergeCell ref="A107:B107"/>
    <mergeCell ref="A108:B108"/>
    <mergeCell ref="A109:B109"/>
    <mergeCell ref="A122:B122"/>
    <mergeCell ref="A123:B124"/>
    <mergeCell ref="C123:C124"/>
    <mergeCell ref="I101:I102"/>
    <mergeCell ref="A103:B103"/>
    <mergeCell ref="C90:C91"/>
    <mergeCell ref="E90:G90"/>
    <mergeCell ref="H90:H91"/>
    <mergeCell ref="I90:I91"/>
    <mergeCell ref="A92:B92"/>
    <mergeCell ref="A93:B93"/>
    <mergeCell ref="A96:B96"/>
    <mergeCell ref="A97:B97"/>
    <mergeCell ref="A94:B94"/>
    <mergeCell ref="A95:B95"/>
    <mergeCell ref="A70:B70"/>
    <mergeCell ref="A71:B71"/>
    <mergeCell ref="A75:B75"/>
    <mergeCell ref="A76:B77"/>
    <mergeCell ref="C76:C77"/>
    <mergeCell ref="E76:G76"/>
    <mergeCell ref="H76:H77"/>
    <mergeCell ref="I76:I77"/>
    <mergeCell ref="E65:G65"/>
    <mergeCell ref="H65:H66"/>
    <mergeCell ref="I65:I66"/>
    <mergeCell ref="A67:B67"/>
    <mergeCell ref="A68:B68"/>
    <mergeCell ref="A69:B69"/>
    <mergeCell ref="A72:B72"/>
    <mergeCell ref="A61:B61"/>
    <mergeCell ref="A62:B62"/>
    <mergeCell ref="A64:B64"/>
    <mergeCell ref="A65:B66"/>
    <mergeCell ref="C65:C66"/>
    <mergeCell ref="A50:B50"/>
    <mergeCell ref="A53:B53"/>
    <mergeCell ref="A54:B55"/>
    <mergeCell ref="C54:C55"/>
    <mergeCell ref="A59:B59"/>
    <mergeCell ref="A56:B56"/>
    <mergeCell ref="A32:B32"/>
    <mergeCell ref="A33:B33"/>
    <mergeCell ref="A34:B34"/>
    <mergeCell ref="A35:B35"/>
    <mergeCell ref="E54:G54"/>
    <mergeCell ref="H54:H55"/>
    <mergeCell ref="I54:I55"/>
    <mergeCell ref="E41:G41"/>
    <mergeCell ref="H41:H42"/>
    <mergeCell ref="I41:I42"/>
    <mergeCell ref="A43:B43"/>
    <mergeCell ref="A44:B44"/>
    <mergeCell ref="A45:B45"/>
    <mergeCell ref="A47:B47"/>
    <mergeCell ref="A49:B49"/>
    <mergeCell ref="I17:I18"/>
    <mergeCell ref="A19:B19"/>
    <mergeCell ref="A20:B20"/>
    <mergeCell ref="A21:B21"/>
    <mergeCell ref="K34:K35"/>
    <mergeCell ref="A36:B36"/>
    <mergeCell ref="A40:B40"/>
    <mergeCell ref="A41:B42"/>
    <mergeCell ref="C41:C42"/>
    <mergeCell ref="A22:B22"/>
    <mergeCell ref="A23:B23"/>
    <mergeCell ref="A24:B24"/>
    <mergeCell ref="A25:B25"/>
    <mergeCell ref="A27:B27"/>
    <mergeCell ref="A28:B29"/>
    <mergeCell ref="C28:C29"/>
    <mergeCell ref="E28:G28"/>
    <mergeCell ref="A17:B18"/>
    <mergeCell ref="C17:C18"/>
    <mergeCell ref="E17:G17"/>
    <mergeCell ref="H28:H29"/>
    <mergeCell ref="I28:I29"/>
    <mergeCell ref="A30:B30"/>
    <mergeCell ref="A31:B31"/>
    <mergeCell ref="I7:I8"/>
    <mergeCell ref="A1:F2"/>
    <mergeCell ref="A369:B369"/>
    <mergeCell ref="B3:H3"/>
    <mergeCell ref="A4:C4"/>
    <mergeCell ref="A5:C5"/>
    <mergeCell ref="A6:B6"/>
    <mergeCell ref="A7:B8"/>
    <mergeCell ref="C7:C8"/>
    <mergeCell ref="E7:G7"/>
    <mergeCell ref="H7:H8"/>
    <mergeCell ref="A9:B9"/>
    <mergeCell ref="A10:B10"/>
    <mergeCell ref="A11:B11"/>
    <mergeCell ref="A12:B12"/>
    <mergeCell ref="A13:B13"/>
    <mergeCell ref="A14:B14"/>
    <mergeCell ref="A16:B16"/>
    <mergeCell ref="D7:D8"/>
    <mergeCell ref="D17:D18"/>
    <mergeCell ref="D28:D29"/>
    <mergeCell ref="D41:D42"/>
    <mergeCell ref="D54:D55"/>
    <mergeCell ref="H17:H18"/>
    <mergeCell ref="N50:O50"/>
    <mergeCell ref="L108:M108"/>
    <mergeCell ref="L112:M112"/>
    <mergeCell ref="D123:D124"/>
    <mergeCell ref="A83:B83"/>
    <mergeCell ref="A89:B89"/>
    <mergeCell ref="D90:D91"/>
    <mergeCell ref="D101:D102"/>
    <mergeCell ref="A78:B78"/>
    <mergeCell ref="A79:B79"/>
    <mergeCell ref="A80:B80"/>
    <mergeCell ref="A81:B81"/>
    <mergeCell ref="A82:B82"/>
    <mergeCell ref="A84:B84"/>
    <mergeCell ref="A90:B91"/>
    <mergeCell ref="A98:B98"/>
    <mergeCell ref="A100:B100"/>
    <mergeCell ref="A101:B102"/>
    <mergeCell ref="C101:C102"/>
    <mergeCell ref="E101:G101"/>
    <mergeCell ref="H101:H102"/>
    <mergeCell ref="A57:B57"/>
    <mergeCell ref="A58:B58"/>
    <mergeCell ref="A60:B60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2025-01-08T09:48:24Z</dcterms:modified>
</cp:coreProperties>
</file>